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F215" i="1" l="1"/>
  <c r="E215" i="1"/>
  <c r="F214" i="1"/>
  <c r="E214" i="1"/>
  <c r="D214" i="1"/>
  <c r="D215" i="1" s="1"/>
  <c r="N207" i="1"/>
  <c r="M204" i="1"/>
  <c r="L204" i="1"/>
  <c r="K204" i="1"/>
  <c r="E204" i="1"/>
  <c r="E216" i="1" s="1"/>
  <c r="F203" i="1"/>
  <c r="F204" i="1" s="1"/>
  <c r="F216" i="1" s="1"/>
  <c r="E203" i="1"/>
  <c r="D203" i="1"/>
  <c r="N197" i="1"/>
  <c r="F196" i="1"/>
  <c r="E196" i="1"/>
  <c r="N190" i="1"/>
  <c r="N204" i="1" s="1"/>
  <c r="M185" i="1"/>
  <c r="L185" i="1"/>
  <c r="F183" i="1"/>
  <c r="E183" i="1"/>
  <c r="D183" i="1"/>
  <c r="N175" i="1"/>
  <c r="K175" i="1"/>
  <c r="F174" i="1"/>
  <c r="F184" i="1" s="1"/>
  <c r="E174" i="1"/>
  <c r="E184" i="1" s="1"/>
  <c r="D174" i="1"/>
  <c r="D184" i="1" s="1"/>
  <c r="N165" i="1"/>
  <c r="F162" i="1"/>
  <c r="E162" i="1"/>
  <c r="E163" i="1" s="1"/>
  <c r="D162" i="1"/>
  <c r="D163" i="1" s="1"/>
  <c r="N157" i="1"/>
  <c r="F156" i="1"/>
  <c r="F163" i="1" s="1"/>
  <c r="E156" i="1"/>
  <c r="D156" i="1"/>
  <c r="N147" i="1"/>
  <c r="K147" i="1"/>
  <c r="K157" i="1" s="1"/>
  <c r="F146" i="1"/>
  <c r="E146" i="1"/>
  <c r="D146" i="1"/>
  <c r="N137" i="1"/>
  <c r="K137" i="1"/>
  <c r="F136" i="1"/>
  <c r="E136" i="1"/>
  <c r="D136" i="1"/>
  <c r="B135" i="1"/>
  <c r="N126" i="1"/>
  <c r="F123" i="1"/>
  <c r="E123" i="1"/>
  <c r="E124" i="1" s="1"/>
  <c r="D123" i="1"/>
  <c r="D124" i="1" s="1"/>
  <c r="N124" i="1" s="1"/>
  <c r="N117" i="1"/>
  <c r="K117" i="1"/>
  <c r="F116" i="1"/>
  <c r="F124" i="1" s="1"/>
  <c r="E116" i="1"/>
  <c r="D116" i="1"/>
  <c r="B115" i="1"/>
  <c r="N106" i="1"/>
  <c r="K106" i="1"/>
  <c r="F105" i="1"/>
  <c r="E105" i="1"/>
  <c r="D105" i="1"/>
  <c r="N96" i="1"/>
  <c r="K96" i="1"/>
  <c r="F95" i="1"/>
  <c r="E95" i="1"/>
  <c r="D95" i="1"/>
  <c r="N85" i="1"/>
  <c r="B85" i="1"/>
  <c r="B86" i="1" s="1"/>
  <c r="B87" i="1" s="1"/>
  <c r="B88" i="1" s="1"/>
  <c r="B89" i="1" s="1"/>
  <c r="B90" i="1" s="1"/>
  <c r="B91" i="1" s="1"/>
  <c r="B92" i="1" s="1"/>
  <c r="B93" i="1" s="1"/>
  <c r="B94" i="1" s="1"/>
  <c r="F82" i="1"/>
  <c r="F83" i="1" s="1"/>
  <c r="E82" i="1"/>
  <c r="D82" i="1"/>
  <c r="N75" i="1"/>
  <c r="F74" i="1"/>
  <c r="E74" i="1"/>
  <c r="E83" i="1" s="1"/>
  <c r="D74" i="1"/>
  <c r="D83" i="1" s="1"/>
  <c r="N83" i="1" s="1"/>
  <c r="N65" i="1"/>
  <c r="F64" i="1"/>
  <c r="E64" i="1"/>
  <c r="D64" i="1"/>
  <c r="N55" i="1"/>
  <c r="K55" i="1"/>
  <c r="K65" i="1" s="1"/>
  <c r="K75" i="1" s="1"/>
  <c r="F54" i="1"/>
  <c r="E54" i="1"/>
  <c r="D54" i="1"/>
  <c r="B45" i="1"/>
  <c r="B46" i="1" s="1"/>
  <c r="B47" i="1" s="1"/>
  <c r="B48" i="1" s="1"/>
  <c r="B49" i="1" s="1"/>
  <c r="B50" i="1" s="1"/>
  <c r="B51" i="1" s="1"/>
  <c r="B52" i="1" s="1"/>
  <c r="B53" i="1" s="1"/>
  <c r="N44" i="1"/>
  <c r="B44" i="1"/>
  <c r="F41" i="1"/>
  <c r="E41" i="1"/>
  <c r="D41" i="1"/>
  <c r="D42" i="1" s="1"/>
  <c r="N34" i="1"/>
  <c r="F33" i="1"/>
  <c r="F42" i="1" s="1"/>
  <c r="E33" i="1"/>
  <c r="E42" i="1" s="1"/>
  <c r="N42" i="1" s="1"/>
  <c r="D33" i="1"/>
  <c r="N24" i="1"/>
  <c r="F23" i="1"/>
  <c r="E23" i="1"/>
  <c r="D23" i="1"/>
  <c r="N14" i="1"/>
  <c r="K14" i="1"/>
  <c r="K24" i="1" s="1"/>
  <c r="K34" i="1" s="1"/>
  <c r="B14" i="1"/>
  <c r="B15" i="1" s="1"/>
  <c r="B16" i="1" s="1"/>
  <c r="B17" i="1" s="1"/>
  <c r="B18" i="1" s="1"/>
  <c r="B19" i="1" s="1"/>
  <c r="B20" i="1" s="1"/>
  <c r="B21" i="1" s="1"/>
  <c r="B22" i="1" s="1"/>
  <c r="F13" i="1"/>
  <c r="E13" i="1"/>
  <c r="D13" i="1"/>
  <c r="N3" i="1"/>
  <c r="B3" i="1"/>
  <c r="B4" i="1" s="1"/>
  <c r="B5" i="1" s="1"/>
  <c r="B6" i="1" s="1"/>
  <c r="B7" i="1" s="1"/>
  <c r="B8" i="1" s="1"/>
  <c r="B9" i="1" s="1"/>
  <c r="B10" i="1" s="1"/>
  <c r="B11" i="1" s="1"/>
  <c r="B12" i="1" s="1"/>
  <c r="N184" i="1" l="1"/>
  <c r="D185" i="1"/>
  <c r="N185" i="1" s="1"/>
  <c r="F185" i="1"/>
  <c r="E185" i="1"/>
  <c r="D196" i="1"/>
  <c r="D204" i="1" s="1"/>
  <c r="D216" i="1" s="1"/>
  <c r="N216" i="1" s="1"/>
</calcChain>
</file>

<file path=xl/sharedStrings.xml><?xml version="1.0" encoding="utf-8"?>
<sst xmlns="http://schemas.openxmlformats.org/spreadsheetml/2006/main" count="536" uniqueCount="265">
  <si>
    <t>学院</t>
  </si>
  <si>
    <t>班    级</t>
  </si>
  <si>
    <t>人数</t>
  </si>
  <si>
    <t>班级负责人</t>
  </si>
  <si>
    <t>负责人手机</t>
  </si>
  <si>
    <t>时 间</t>
  </si>
  <si>
    <t>①立定跳远</t>
  </si>
  <si>
    <t>②50米</t>
  </si>
  <si>
    <t>③引体向上/仰卧起坐</t>
  </si>
  <si>
    <t>④坐位体前屈</t>
  </si>
  <si>
    <t>⑤肺活量</t>
  </si>
  <si>
    <t>⑥身高/体重</t>
  </si>
  <si>
    <t>动物科技学院</t>
  </si>
  <si>
    <t>序号</t>
    <phoneticPr fontId="3" type="noConversion"/>
  </si>
  <si>
    <t>资源与环境学院</t>
  </si>
  <si>
    <t>轻纺工程与艺术学院</t>
  </si>
  <si>
    <t>茶与食品科技学院</t>
  </si>
  <si>
    <t>农学院</t>
  </si>
  <si>
    <t>生命科学学院</t>
  </si>
  <si>
    <t>植物保护学院</t>
  </si>
  <si>
    <t>外国语学院</t>
  </si>
  <si>
    <t>林学与园林学院</t>
  </si>
  <si>
    <t>园艺学院</t>
  </si>
  <si>
    <t>理学院</t>
  </si>
  <si>
    <t>2017年安农大学生体质测试时间表</t>
    <phoneticPr fontId="3" type="noConversion"/>
  </si>
  <si>
    <t>男</t>
    <phoneticPr fontId="3" type="noConversion"/>
  </si>
  <si>
    <t>女</t>
    <phoneticPr fontId="3" type="noConversion"/>
  </si>
  <si>
    <t>初始测试点</t>
    <phoneticPr fontId="3" type="noConversion"/>
  </si>
  <si>
    <t>测试教师</t>
    <phoneticPr fontId="3" type="noConversion"/>
  </si>
  <si>
    <t>小计</t>
    <phoneticPr fontId="3" type="noConversion"/>
  </si>
  <si>
    <t>经济管理学院</t>
    <phoneticPr fontId="3" type="noConversion"/>
  </si>
  <si>
    <t>14财务管理-1</t>
  </si>
  <si>
    <t>①立定跳远</t>
    <phoneticPr fontId="3" type="noConversion"/>
  </si>
  <si>
    <r>
      <t>11.0</t>
    </r>
    <r>
      <rPr>
        <sz val="10"/>
        <color indexed="8"/>
        <rFont val="宋体"/>
        <family val="3"/>
        <charset val="134"/>
        <scheme val="minor"/>
      </rPr>
      <t>4</t>
    </r>
    <r>
      <rPr>
        <sz val="10"/>
        <color indexed="8"/>
        <rFont val="宋体"/>
        <family val="3"/>
        <charset val="134"/>
        <scheme val="minor"/>
      </rPr>
      <t>（周六）</t>
    </r>
    <phoneticPr fontId="3" type="noConversion"/>
  </si>
  <si>
    <t>上午</t>
    <phoneticPr fontId="3" type="noConversion"/>
  </si>
  <si>
    <t>8:00—10:00</t>
    <phoneticPr fontId="3" type="noConversion"/>
  </si>
  <si>
    <t>14财务管理-2</t>
  </si>
  <si>
    <t>①立定跳远</t>
    <phoneticPr fontId="3" type="noConversion"/>
  </si>
  <si>
    <t>14财务管理-3</t>
  </si>
  <si>
    <t>14公共事业管理-1</t>
  </si>
  <si>
    <t>14国际经济与贸易-1</t>
  </si>
  <si>
    <t>14国际经济与贸易-2</t>
  </si>
  <si>
    <t>14经济学-1</t>
  </si>
  <si>
    <t>14经济学-2</t>
  </si>
  <si>
    <t>14经济学-3</t>
  </si>
  <si>
    <t>14金融学-1</t>
  </si>
  <si>
    <t>③引体向上/仰卧起坐</t>
    <phoneticPr fontId="3" type="noConversion"/>
  </si>
  <si>
    <t>小计：</t>
    <phoneticPr fontId="3" type="noConversion"/>
  </si>
  <si>
    <t>经济管理学院</t>
    <phoneticPr fontId="3" type="noConversion"/>
  </si>
  <si>
    <t>14金融学-2</t>
  </si>
  <si>
    <t>上午</t>
    <phoneticPr fontId="3" type="noConversion"/>
  </si>
  <si>
    <t>10:00—12:00</t>
    <phoneticPr fontId="3" type="noConversion"/>
  </si>
  <si>
    <t>14金融学-3</t>
  </si>
  <si>
    <t>14金融学-4</t>
  </si>
  <si>
    <t>14会计学-1</t>
  </si>
  <si>
    <t>14会计学-2</t>
  </si>
  <si>
    <t>14会计学-3</t>
  </si>
  <si>
    <t>14旅游管理-1</t>
  </si>
  <si>
    <t>14旅游管理-2</t>
  </si>
  <si>
    <t>14农林经济管理-1</t>
  </si>
  <si>
    <t>小计：</t>
    <phoneticPr fontId="3" type="noConversion"/>
  </si>
  <si>
    <t>经济管理学院</t>
    <phoneticPr fontId="3" type="noConversion"/>
  </si>
  <si>
    <t>14农林经济管理-2</t>
  </si>
  <si>
    <t>下午</t>
    <phoneticPr fontId="3" type="noConversion"/>
  </si>
  <si>
    <t>13:00—15:00</t>
    <phoneticPr fontId="3" type="noConversion"/>
  </si>
  <si>
    <t>14土地资源管理-1</t>
  </si>
  <si>
    <t>14信息管理与信息系统-1</t>
  </si>
  <si>
    <t>轻纺工程与艺术学院</t>
    <phoneticPr fontId="3" type="noConversion"/>
  </si>
  <si>
    <t>14包装工程-1</t>
  </si>
  <si>
    <t>14产品设计-1</t>
  </si>
  <si>
    <t>14产品设计-2</t>
  </si>
  <si>
    <t>14纺织工程-1</t>
  </si>
  <si>
    <t>14纺织工程-2</t>
  </si>
  <si>
    <t>14服装设计与工程(理)-1</t>
  </si>
  <si>
    <t>14服装设计与工程(理)-2</t>
  </si>
  <si>
    <t>15:00—17:00</t>
    <phoneticPr fontId="3" type="noConversion"/>
  </si>
  <si>
    <t>14服装与服饰设计-1</t>
  </si>
  <si>
    <t>14服装与服饰设计-2</t>
  </si>
  <si>
    <t>14环境设计-1</t>
  </si>
  <si>
    <t>14环境设计-2</t>
  </si>
  <si>
    <t>14视觉传达设计-1</t>
  </si>
  <si>
    <t>14视觉传达设计-2</t>
  </si>
  <si>
    <t>第一天共计：</t>
    <phoneticPr fontId="3" type="noConversion"/>
  </si>
  <si>
    <t>序号</t>
    <phoneticPr fontId="3" type="noConversion"/>
  </si>
  <si>
    <t>男</t>
    <phoneticPr fontId="3" type="noConversion"/>
  </si>
  <si>
    <t>女</t>
    <phoneticPr fontId="3" type="noConversion"/>
  </si>
  <si>
    <t>初始测试点</t>
    <phoneticPr fontId="3" type="noConversion"/>
  </si>
  <si>
    <t>测试教师</t>
    <phoneticPr fontId="3" type="noConversion"/>
  </si>
  <si>
    <t>小计</t>
    <phoneticPr fontId="3" type="noConversion"/>
  </si>
  <si>
    <t>林学与园林学院</t>
    <phoneticPr fontId="3" type="noConversion"/>
  </si>
  <si>
    <t>14材料科学与工程-1</t>
  </si>
  <si>
    <r>
      <t>11.0</t>
    </r>
    <r>
      <rPr>
        <sz val="10"/>
        <color indexed="8"/>
        <rFont val="宋体"/>
        <family val="3"/>
        <charset val="134"/>
        <scheme val="minor"/>
      </rPr>
      <t>5</t>
    </r>
    <r>
      <rPr>
        <sz val="10"/>
        <color indexed="8"/>
        <rFont val="宋体"/>
        <family val="3"/>
        <charset val="134"/>
        <scheme val="minor"/>
      </rPr>
      <t>（周日）</t>
    </r>
    <phoneticPr fontId="3" type="noConversion"/>
  </si>
  <si>
    <t>上午</t>
    <phoneticPr fontId="3" type="noConversion"/>
  </si>
  <si>
    <t>8:00—10:00</t>
    <phoneticPr fontId="3" type="noConversion"/>
  </si>
  <si>
    <t>14材料科学与工程-2</t>
  </si>
  <si>
    <t>14城乡规划-1</t>
  </si>
  <si>
    <t>14城乡规划-2</t>
  </si>
  <si>
    <t>14林学(中外合作)-1</t>
  </si>
  <si>
    <t>14林学-1</t>
  </si>
  <si>
    <t>14木材科学与工程-1</t>
  </si>
  <si>
    <t>14木材科学与工程-2</t>
  </si>
  <si>
    <t>14园林-1</t>
  </si>
  <si>
    <t>14园林-2</t>
  </si>
  <si>
    <t>生命科学学院</t>
    <phoneticPr fontId="3" type="noConversion"/>
  </si>
  <si>
    <t>14生物技术-1</t>
  </si>
  <si>
    <t>14生物技术-2</t>
  </si>
  <si>
    <t>14生物科学-1</t>
  </si>
  <si>
    <t>②50米</t>
    <phoneticPr fontId="3" type="noConversion"/>
  </si>
  <si>
    <t>14生物科学-2</t>
  </si>
  <si>
    <t>14生物类创新实验班</t>
  </si>
  <si>
    <t>14生物制药-1</t>
  </si>
  <si>
    <t>14生物制药-2</t>
  </si>
  <si>
    <t>14应用生物科学-1</t>
  </si>
  <si>
    <t>14应用生物科学-2</t>
  </si>
  <si>
    <t>茶与食品科技学院</t>
    <phoneticPr fontId="3" type="noConversion"/>
  </si>
  <si>
    <t>14茶学(茶文化与贸易方向)-1</t>
  </si>
  <si>
    <t>14茶学(茶文化与贸易方向)-2</t>
  </si>
  <si>
    <t>14茶学-1</t>
  </si>
  <si>
    <t>14茶学-2</t>
  </si>
  <si>
    <t>14茶学-3</t>
  </si>
  <si>
    <t>14食品科学与工程-1</t>
  </si>
  <si>
    <t>14食品科学与工程-2</t>
  </si>
  <si>
    <t>14食品卫生与营养学-1</t>
  </si>
  <si>
    <t>14食品卫生与营养学-2</t>
  </si>
  <si>
    <t>茶食学院</t>
    <phoneticPr fontId="3" type="noConversion"/>
  </si>
  <si>
    <t>14食品质量与安全-1</t>
  </si>
  <si>
    <t>14食品质量与安全-2</t>
  </si>
  <si>
    <t>植物保护学院</t>
    <phoneticPr fontId="3" type="noConversion"/>
  </si>
  <si>
    <t>14动植物检疫-1</t>
  </si>
  <si>
    <t>14动植物检疫-2</t>
  </si>
  <si>
    <t>14植物保护-1</t>
  </si>
  <si>
    <t>14植物保护-2</t>
  </si>
  <si>
    <t>14植物保护-3</t>
  </si>
  <si>
    <t>第二天共计：</t>
    <phoneticPr fontId="3" type="noConversion"/>
  </si>
  <si>
    <t>工学院</t>
    <phoneticPr fontId="3" type="noConversion"/>
  </si>
  <si>
    <t>14车辆工程-1</t>
  </si>
  <si>
    <r>
      <t>11.1</t>
    </r>
    <r>
      <rPr>
        <sz val="10"/>
        <color indexed="8"/>
        <rFont val="宋体"/>
        <family val="3"/>
        <charset val="134"/>
        <scheme val="minor"/>
      </rPr>
      <t>1</t>
    </r>
    <r>
      <rPr>
        <sz val="10"/>
        <color indexed="8"/>
        <rFont val="宋体"/>
        <family val="3"/>
        <charset val="134"/>
        <scheme val="minor"/>
      </rPr>
      <t>（周六））</t>
    </r>
    <phoneticPr fontId="3" type="noConversion"/>
  </si>
  <si>
    <t>14车辆工程-2</t>
  </si>
  <si>
    <t>14车辆工程-3</t>
  </si>
  <si>
    <t>14机械设计制造及其自动化-1</t>
  </si>
  <si>
    <t>14机械设计制造及其自动化-2</t>
  </si>
  <si>
    <t>14机械设计制造及其自动化-3</t>
  </si>
  <si>
    <t>14机械设计制造及其自动化-4</t>
  </si>
  <si>
    <t>14农业机械化及其自动化-1</t>
  </si>
  <si>
    <t>14农业机械化及其自动化-2</t>
  </si>
  <si>
    <t>14农业机械化及其自动化-3</t>
  </si>
  <si>
    <t>工学院</t>
    <phoneticPr fontId="3" type="noConversion"/>
  </si>
  <si>
    <t>14电气工程及其自动化-1</t>
  </si>
  <si>
    <t>14电气工程及其自动化-2</t>
  </si>
  <si>
    <t>14农业建筑环境与能源工程-1</t>
  </si>
  <si>
    <t>14土木工程-1</t>
  </si>
  <si>
    <t>14土木工程-2</t>
  </si>
  <si>
    <t>14土木工程-3</t>
  </si>
  <si>
    <t>农学院</t>
    <phoneticPr fontId="3" type="noConversion"/>
  </si>
  <si>
    <t>14青年农场主班-1</t>
  </si>
  <si>
    <t>14种子科学与工程-1</t>
  </si>
  <si>
    <t>14种子科学与工程-2</t>
  </si>
  <si>
    <t>农学院</t>
    <phoneticPr fontId="3" type="noConversion"/>
  </si>
  <si>
    <t>14草业科学-1</t>
  </si>
  <si>
    <t>14草业科学-2</t>
  </si>
  <si>
    <t>14农学-1</t>
  </si>
  <si>
    <t>14农学-2</t>
  </si>
  <si>
    <t>14农学-3</t>
  </si>
  <si>
    <t>园艺学院</t>
    <phoneticPr fontId="3" type="noConversion"/>
  </si>
  <si>
    <t>14设施农业科学与工程-1</t>
  </si>
  <si>
    <t>14设施农业科学与工程-2</t>
  </si>
  <si>
    <t>14园艺-1</t>
  </si>
  <si>
    <t>14园艺-2</t>
  </si>
  <si>
    <t>14园艺-3</t>
  </si>
  <si>
    <t>外国语学院</t>
    <phoneticPr fontId="3" type="noConversion"/>
  </si>
  <si>
    <t>14法语-1</t>
  </si>
  <si>
    <t>14日语-1</t>
  </si>
  <si>
    <t>14英语-1</t>
  </si>
  <si>
    <t>14英语-2</t>
  </si>
  <si>
    <t>14英语-3</t>
  </si>
  <si>
    <t>14英语-4</t>
  </si>
  <si>
    <t>第三天共计：</t>
    <phoneticPr fontId="3" type="noConversion"/>
  </si>
  <si>
    <t>信息与计算机学院</t>
    <phoneticPr fontId="3" type="noConversion"/>
  </si>
  <si>
    <t>14计算机科学与技术-1</t>
  </si>
  <si>
    <r>
      <t>11.1</t>
    </r>
    <r>
      <rPr>
        <sz val="10"/>
        <color indexed="8"/>
        <rFont val="宋体"/>
        <family val="3"/>
        <charset val="134"/>
        <scheme val="minor"/>
      </rPr>
      <t>2</t>
    </r>
    <r>
      <rPr>
        <sz val="10"/>
        <color indexed="8"/>
        <rFont val="宋体"/>
        <family val="3"/>
        <charset val="134"/>
        <scheme val="minor"/>
      </rPr>
      <t>（周日）</t>
    </r>
    <phoneticPr fontId="3" type="noConversion"/>
  </si>
  <si>
    <t>14计算机科学与技术-2</t>
  </si>
  <si>
    <t>14计算机科学与技术-3</t>
  </si>
  <si>
    <t>14通信工程-1</t>
  </si>
  <si>
    <t>14通信工程-2</t>
  </si>
  <si>
    <t>14网络工程-1</t>
  </si>
  <si>
    <t>14物联网工程-1</t>
  </si>
  <si>
    <t>14物联网工程-2</t>
  </si>
  <si>
    <t>14物流工程-1</t>
  </si>
  <si>
    <t>14物流工程-2</t>
  </si>
  <si>
    <t>信计学院</t>
    <phoneticPr fontId="3" type="noConversion"/>
  </si>
  <si>
    <t>14电子信息工程-1</t>
  </si>
  <si>
    <t>14电子信息工程-2</t>
  </si>
  <si>
    <t>资源与环境学院</t>
    <phoneticPr fontId="3" type="noConversion"/>
  </si>
  <si>
    <t>14地理信息科学-1</t>
  </si>
  <si>
    <t>14地理信息科学-2</t>
  </si>
  <si>
    <t>14环境工程-1</t>
  </si>
  <si>
    <t>14环境工程-2</t>
  </si>
  <si>
    <t>14环境工程-3</t>
  </si>
  <si>
    <t>14环境科学-1</t>
  </si>
  <si>
    <t>14环境科学-2</t>
  </si>
  <si>
    <t>资环</t>
    <phoneticPr fontId="3" type="noConversion"/>
  </si>
  <si>
    <t>14农业资源与环境-1</t>
  </si>
  <si>
    <t>14农业资源与环境-2</t>
  </si>
  <si>
    <t>14生态学-1</t>
  </si>
  <si>
    <t>14生态学-2</t>
  </si>
  <si>
    <t>人文</t>
    <phoneticPr fontId="3" type="noConversion"/>
  </si>
  <si>
    <t>14汉语言文学-2</t>
  </si>
  <si>
    <t>14社会工作-1</t>
  </si>
  <si>
    <t>14社会工作-2</t>
  </si>
  <si>
    <t>14应用心理学-1</t>
  </si>
  <si>
    <t>14应用心理学-2</t>
  </si>
  <si>
    <t>14法学-1</t>
  </si>
  <si>
    <t>14法学-2</t>
  </si>
  <si>
    <t>14汉语国际教育-1</t>
  </si>
  <si>
    <t>14汉语国际教育-2</t>
  </si>
  <si>
    <t>14汉语言文学-1</t>
  </si>
  <si>
    <t>第四天共计：</t>
    <phoneticPr fontId="3" type="noConversion"/>
  </si>
  <si>
    <t>动物科技学院</t>
    <phoneticPr fontId="3" type="noConversion"/>
  </si>
  <si>
    <t>14动物科学-1</t>
  </si>
  <si>
    <r>
      <t>11.1</t>
    </r>
    <r>
      <rPr>
        <sz val="10"/>
        <color indexed="8"/>
        <rFont val="宋体"/>
        <family val="3"/>
        <charset val="134"/>
        <scheme val="minor"/>
      </rPr>
      <t>8</t>
    </r>
    <r>
      <rPr>
        <sz val="10"/>
        <color indexed="8"/>
        <rFont val="宋体"/>
        <family val="3"/>
        <charset val="134"/>
        <scheme val="minor"/>
      </rPr>
      <t>（周六）</t>
    </r>
    <phoneticPr fontId="3" type="noConversion"/>
  </si>
  <si>
    <t>14动物科学-2</t>
  </si>
  <si>
    <t>14动物科学-3</t>
  </si>
  <si>
    <t>14动物医学-1</t>
  </si>
  <si>
    <t>14动物医学-2</t>
  </si>
  <si>
    <t>14动物医学-3</t>
  </si>
  <si>
    <t>14动物医学-4</t>
  </si>
  <si>
    <t>14水产养殖学-1</t>
  </si>
  <si>
    <t>14水产养殖学-2</t>
  </si>
  <si>
    <t>理学院</t>
    <phoneticPr fontId="3" type="noConversion"/>
  </si>
  <si>
    <t>14测绘工程-1</t>
  </si>
  <si>
    <t>14测绘工程-2</t>
  </si>
  <si>
    <t>14信息与计算科学-1</t>
  </si>
  <si>
    <t>14信息与计算科学-2</t>
  </si>
  <si>
    <t>14应用化学-1</t>
  </si>
  <si>
    <t>14应用化学-2</t>
  </si>
  <si>
    <t>14应用统计学-1</t>
  </si>
  <si>
    <t>14应用统计学-2</t>
  </si>
  <si>
    <t>上午共计：</t>
    <phoneticPr fontId="3" type="noConversion"/>
  </si>
  <si>
    <t>总    计：</t>
    <phoneticPr fontId="3" type="noConversion"/>
  </si>
  <si>
    <t>2017年15级和16级学生体质测试补测/重测时间安排</t>
    <phoneticPr fontId="3" type="noConversion"/>
  </si>
  <si>
    <t>学院</t>
    <phoneticPr fontId="3" type="noConversion"/>
  </si>
  <si>
    <t>人数</t>
    <phoneticPr fontId="3" type="noConversion"/>
  </si>
  <si>
    <t>负责人</t>
    <phoneticPr fontId="3" type="noConversion"/>
  </si>
  <si>
    <t>下午</t>
    <phoneticPr fontId="3" type="noConversion"/>
  </si>
  <si>
    <t>13：00--15：00</t>
    <phoneticPr fontId="3" type="noConversion"/>
  </si>
  <si>
    <t>工学院15级</t>
    <phoneticPr fontId="3" type="noConversion"/>
  </si>
  <si>
    <t>工学院16级</t>
    <phoneticPr fontId="3" type="noConversion"/>
  </si>
  <si>
    <r>
      <t>经济管理学院1</t>
    </r>
    <r>
      <rPr>
        <sz val="10"/>
        <color indexed="8"/>
        <rFont val="宋体"/>
        <family val="3"/>
        <charset val="134"/>
        <scheme val="minor"/>
      </rPr>
      <t>5级</t>
    </r>
    <phoneticPr fontId="3" type="noConversion"/>
  </si>
  <si>
    <t>经济管理学院16级</t>
  </si>
  <si>
    <r>
      <t>11.1</t>
    </r>
    <r>
      <rPr>
        <sz val="10"/>
        <color indexed="8"/>
        <rFont val="宋体"/>
        <family val="3"/>
        <charset val="134"/>
        <scheme val="minor"/>
      </rPr>
      <t>8</t>
    </r>
    <r>
      <rPr>
        <sz val="10"/>
        <color indexed="8"/>
        <rFont val="宋体"/>
        <family val="3"/>
        <charset val="134"/>
        <scheme val="minor"/>
      </rPr>
      <t>（周六）</t>
    </r>
    <phoneticPr fontId="3" type="noConversion"/>
  </si>
  <si>
    <t>15：00--17：00</t>
    <phoneticPr fontId="3" type="noConversion"/>
  </si>
  <si>
    <t>人文社会科学学院15级</t>
    <phoneticPr fontId="3" type="noConversion"/>
  </si>
  <si>
    <t>人文社会科学学院16级</t>
    <phoneticPr fontId="3" type="noConversion"/>
  </si>
  <si>
    <t>下午共计：</t>
    <phoneticPr fontId="3" type="noConversion"/>
  </si>
  <si>
    <t>时 间</t>
    <phoneticPr fontId="3" type="noConversion"/>
  </si>
  <si>
    <t>①立定跳远</t>
    <phoneticPr fontId="1" type="noConversion"/>
  </si>
  <si>
    <r>
      <t>11.</t>
    </r>
    <r>
      <rPr>
        <sz val="10"/>
        <color indexed="8"/>
        <rFont val="宋体"/>
        <family val="3"/>
        <charset val="134"/>
        <scheme val="minor"/>
      </rPr>
      <t>19</t>
    </r>
    <r>
      <rPr>
        <sz val="10"/>
        <color indexed="8"/>
        <rFont val="宋体"/>
        <family val="3"/>
        <charset val="134"/>
        <scheme val="minor"/>
      </rPr>
      <t>（周日）</t>
    </r>
    <phoneticPr fontId="3" type="noConversion"/>
  </si>
  <si>
    <t>8:00--10:00</t>
    <phoneticPr fontId="3" type="noConversion"/>
  </si>
  <si>
    <t>②50米</t>
    <phoneticPr fontId="1" type="noConversion"/>
  </si>
  <si>
    <t>信息与计算机学院15级</t>
    <phoneticPr fontId="3" type="noConversion"/>
  </si>
  <si>
    <t>信息与计算机学院16级</t>
    <phoneticPr fontId="3" type="noConversion"/>
  </si>
  <si>
    <t>④坐位体前屈</t>
    <phoneticPr fontId="1" type="noConversion"/>
  </si>
  <si>
    <t>小计：</t>
    <phoneticPr fontId="3" type="noConversion"/>
  </si>
  <si>
    <t>补测重测总计：</t>
    <phoneticPr fontId="3" type="noConversion"/>
  </si>
  <si>
    <t>注：因天气等原因无法按时间表进行测试时，测试时间另行通知。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</si>
</sst>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0"/>
      <color indexed="8"/>
      <name val="宋体"/>
      <family val="3"/>
      <charset val="134"/>
    </font>
    <font>
      <sz val="9"/>
      <name val="Tahoma"/>
      <family val="2"/>
      <charset val="134"/>
    </font>
    <font>
      <b/>
      <sz val="10"/>
      <name val="宋体"/>
      <family val="3"/>
      <charset val="134"/>
      <scheme val="minor"/>
    </font>
    <font>
      <b/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Tahoma"/>
      <family val="2"/>
      <charset val="134"/>
    </font>
    <font>
      <sz val="10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0"/>
      <name val="宋体"/>
      <family val="3"/>
      <charset val="134"/>
    </font>
    <font>
      <sz val="11"/>
      <color theme="1"/>
      <name val="Tahoma"/>
      <family val="2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10"/>
      <color indexed="8"/>
      <name val="Tahoma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</borders>
  <cellStyleXfs count="7">
    <xf numFmtId="0" fontId="0" fillId="0" borderId="0">
      <alignment vertical="center"/>
    </xf>
    <xf numFmtId="0" fontId="9" fillId="0" borderId="0">
      <alignment vertical="center"/>
    </xf>
    <xf numFmtId="0" fontId="10" fillId="0" borderId="0"/>
    <xf numFmtId="0" fontId="1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28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 shrinkToFit="1"/>
    </xf>
    <xf numFmtId="0" fontId="7" fillId="0" borderId="4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left" vertical="center" shrinkToFit="1"/>
    </xf>
    <xf numFmtId="0" fontId="7" fillId="0" borderId="7" xfId="0" applyFont="1" applyFill="1" applyBorder="1" applyAlignment="1">
      <alignment horizontal="left" vertical="center" shrinkToFit="1"/>
    </xf>
    <xf numFmtId="0" fontId="7" fillId="0" borderId="8" xfId="0" applyFont="1" applyFill="1" applyBorder="1" applyAlignment="1">
      <alignment horizontal="center" vertical="center" shrinkToFit="1"/>
    </xf>
    <xf numFmtId="0" fontId="8" fillId="0" borderId="8" xfId="0" applyFont="1" applyFill="1" applyBorder="1" applyAlignment="1">
      <alignment horizontal="left" vertical="center" shrinkToFit="1"/>
    </xf>
    <xf numFmtId="0" fontId="8" fillId="0" borderId="8" xfId="0" applyFont="1" applyFill="1" applyBorder="1" applyAlignment="1">
      <alignment vertical="center" shrinkToFit="1"/>
    </xf>
    <xf numFmtId="0" fontId="7" fillId="0" borderId="11" xfId="0" applyFont="1" applyFill="1" applyBorder="1" applyAlignment="1">
      <alignment horizontal="left" vertical="center" shrinkToFit="1"/>
    </xf>
    <xf numFmtId="0" fontId="7" fillId="0" borderId="12" xfId="0" applyFont="1" applyFill="1" applyBorder="1" applyAlignment="1">
      <alignment horizontal="center" vertical="center" shrinkToFit="1"/>
    </xf>
    <xf numFmtId="0" fontId="8" fillId="0" borderId="15" xfId="0" applyFont="1" applyFill="1" applyBorder="1" applyAlignment="1">
      <alignment horizontal="center" vertical="center" shrinkToFit="1"/>
    </xf>
    <xf numFmtId="0" fontId="7" fillId="0" borderId="15" xfId="0" applyFont="1" applyFill="1" applyBorder="1" applyAlignment="1">
      <alignment vertical="center" shrinkToFit="1"/>
    </xf>
    <xf numFmtId="0" fontId="7" fillId="0" borderId="15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left" vertical="center" shrinkToFit="1"/>
    </xf>
    <xf numFmtId="0" fontId="7" fillId="2" borderId="7" xfId="0" applyFont="1" applyFill="1" applyBorder="1" applyAlignment="1">
      <alignment horizontal="left" vertical="center" shrinkToFit="1"/>
    </xf>
    <xf numFmtId="0" fontId="7" fillId="2" borderId="8" xfId="0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left" vertical="center" shrinkToFit="1"/>
    </xf>
    <xf numFmtId="0" fontId="8" fillId="2" borderId="8" xfId="0" applyFont="1" applyFill="1" applyBorder="1" applyAlignment="1">
      <alignment vertical="center" shrinkToFit="1"/>
    </xf>
    <xf numFmtId="0" fontId="7" fillId="2" borderId="0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 shrinkToFit="1"/>
    </xf>
    <xf numFmtId="0" fontId="7" fillId="2" borderId="18" xfId="0" applyFont="1" applyFill="1" applyBorder="1" applyAlignment="1">
      <alignment horizontal="left" vertical="center" shrinkToFit="1"/>
    </xf>
    <xf numFmtId="0" fontId="7" fillId="2" borderId="19" xfId="0" applyFont="1" applyFill="1" applyBorder="1" applyAlignment="1">
      <alignment horizontal="center" vertical="center" shrinkToFit="1"/>
    </xf>
    <xf numFmtId="0" fontId="8" fillId="2" borderId="19" xfId="0" applyFont="1" applyFill="1" applyBorder="1" applyAlignment="1">
      <alignment vertical="center" shrinkToFit="1"/>
    </xf>
    <xf numFmtId="0" fontId="8" fillId="2" borderId="15" xfId="0" applyFont="1" applyFill="1" applyBorder="1" applyAlignment="1">
      <alignment horizontal="center" vertical="center" shrinkToFit="1"/>
    </xf>
    <xf numFmtId="0" fontId="7" fillId="2" borderId="15" xfId="0" applyFont="1" applyFill="1" applyBorder="1" applyAlignment="1">
      <alignment vertical="center" shrinkToFit="1"/>
    </xf>
    <xf numFmtId="0" fontId="7" fillId="2" borderId="15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vertical="center" shrinkToFit="1"/>
    </xf>
    <xf numFmtId="0" fontId="8" fillId="0" borderId="8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left" vertical="center" shrinkToFit="1"/>
    </xf>
    <xf numFmtId="0" fontId="7" fillId="0" borderId="19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shrinkToFit="1"/>
    </xf>
    <xf numFmtId="0" fontId="7" fillId="2" borderId="8" xfId="0" applyFont="1" applyFill="1" applyBorder="1" applyAlignment="1">
      <alignment horizontal="center" shrinkToFit="1"/>
    </xf>
    <xf numFmtId="0" fontId="6" fillId="2" borderId="19" xfId="0" applyFont="1" applyFill="1" applyBorder="1" applyAlignment="1">
      <alignment horizontal="center" vertical="center" shrinkToFit="1"/>
    </xf>
    <xf numFmtId="0" fontId="8" fillId="2" borderId="19" xfId="0" applyFont="1" applyFill="1" applyBorder="1" applyAlignment="1">
      <alignment shrinkToFit="1"/>
    </xf>
    <xf numFmtId="0" fontId="7" fillId="2" borderId="19" xfId="0" applyFont="1" applyFill="1" applyBorder="1" applyAlignment="1">
      <alignment horizontal="center" shrinkToFit="1"/>
    </xf>
    <xf numFmtId="0" fontId="7" fillId="2" borderId="15" xfId="0" applyFont="1" applyFill="1" applyBorder="1" applyAlignment="1">
      <alignment horizontal="center" shrinkToFit="1"/>
    </xf>
    <xf numFmtId="0" fontId="4" fillId="0" borderId="14" xfId="0" applyFont="1" applyFill="1" applyBorder="1" applyAlignment="1">
      <alignment horizontal="center" vertical="center" wrapText="1" shrinkToFit="1"/>
    </xf>
    <xf numFmtId="0" fontId="5" fillId="0" borderId="15" xfId="0" applyFont="1" applyFill="1" applyBorder="1" applyAlignment="1">
      <alignment horizontal="center" vertical="center" wrapText="1" shrinkToFit="1"/>
    </xf>
    <xf numFmtId="0" fontId="5" fillId="0" borderId="16" xfId="0" applyFont="1" applyFill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vertical="center" shrinkToFit="1"/>
    </xf>
    <xf numFmtId="0" fontId="7" fillId="0" borderId="8" xfId="2" applyFont="1" applyFill="1" applyBorder="1" applyAlignment="1">
      <alignment horizontal="center" vertical="center" shrinkToFit="1"/>
    </xf>
    <xf numFmtId="0" fontId="6" fillId="0" borderId="8" xfId="0" applyFont="1" applyFill="1" applyBorder="1" applyAlignment="1">
      <alignment horizontal="left" vertical="center" shrinkToFit="1"/>
    </xf>
    <xf numFmtId="0" fontId="8" fillId="0" borderId="19" xfId="0" applyFont="1" applyFill="1" applyBorder="1" applyAlignment="1">
      <alignment vertical="center" shrinkToFit="1"/>
    </xf>
    <xf numFmtId="0" fontId="7" fillId="2" borderId="3" xfId="2" applyFont="1" applyFill="1" applyBorder="1" applyAlignment="1">
      <alignment horizontal="left" vertical="center" shrinkToFit="1"/>
    </xf>
    <xf numFmtId="0" fontId="7" fillId="2" borderId="4" xfId="2" applyFont="1" applyFill="1" applyBorder="1" applyAlignment="1">
      <alignment horizontal="center" vertical="center" shrinkToFit="1"/>
    </xf>
    <xf numFmtId="0" fontId="7" fillId="2" borderId="7" xfId="2" applyFont="1" applyFill="1" applyBorder="1" applyAlignment="1">
      <alignment horizontal="left" vertical="center" shrinkToFit="1"/>
    </xf>
    <xf numFmtId="0" fontId="7" fillId="2" borderId="8" xfId="2" applyFont="1" applyFill="1" applyBorder="1" applyAlignment="1">
      <alignment horizontal="center" vertical="center" shrinkToFit="1"/>
    </xf>
    <xf numFmtId="0" fontId="7" fillId="2" borderId="18" xfId="2" applyFont="1" applyFill="1" applyBorder="1" applyAlignment="1">
      <alignment horizontal="left" vertical="center" shrinkToFit="1"/>
    </xf>
    <xf numFmtId="0" fontId="7" fillId="2" borderId="19" xfId="2" applyFont="1" applyFill="1" applyBorder="1" applyAlignment="1">
      <alignment horizontal="center" vertical="center" shrinkToFit="1"/>
    </xf>
    <xf numFmtId="0" fontId="7" fillId="2" borderId="16" xfId="0" applyFont="1" applyFill="1" applyBorder="1" applyAlignment="1"/>
    <xf numFmtId="0" fontId="7" fillId="0" borderId="4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7" fillId="0" borderId="8" xfId="0" applyFont="1" applyFill="1" applyBorder="1" applyAlignment="1"/>
    <xf numFmtId="0" fontId="7" fillId="0" borderId="19" xfId="0" applyFont="1" applyFill="1" applyBorder="1" applyAlignment="1">
      <alignment vertical="center" wrapText="1"/>
    </xf>
    <xf numFmtId="0" fontId="6" fillId="0" borderId="15" xfId="0" applyFont="1" applyFill="1" applyBorder="1" applyAlignment="1">
      <alignment horizontal="center" shrinkToFit="1"/>
    </xf>
    <xf numFmtId="0" fontId="7" fillId="0" borderId="15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horizontal="center" shrinkToFit="1"/>
    </xf>
    <xf numFmtId="0" fontId="7" fillId="2" borderId="8" xfId="0" applyFont="1" applyFill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0" fontId="7" fillId="2" borderId="15" xfId="0" applyFont="1" applyFill="1" applyBorder="1" applyAlignment="1">
      <alignment horizontal="center" vertical="center" shrinkToFit="1"/>
    </xf>
    <xf numFmtId="0" fontId="4" fillId="0" borderId="21" xfId="0" applyFont="1" applyFill="1" applyBorder="1" applyAlignment="1">
      <alignment horizontal="center" vertical="center" wrapText="1" shrinkToFit="1"/>
    </xf>
    <xf numFmtId="0" fontId="5" fillId="0" borderId="22" xfId="0" applyFont="1" applyFill="1" applyBorder="1" applyAlignment="1">
      <alignment horizontal="center" vertical="center" wrapText="1" shrinkToFit="1"/>
    </xf>
    <xf numFmtId="0" fontId="5" fillId="0" borderId="23" xfId="0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8" fillId="0" borderId="12" xfId="0" applyFont="1" applyFill="1" applyBorder="1" applyAlignment="1">
      <alignment vertical="center" shrinkToFit="1"/>
    </xf>
    <xf numFmtId="0" fontId="8" fillId="0" borderId="25" xfId="0" applyFont="1" applyFill="1" applyBorder="1" applyAlignment="1">
      <alignment horizontal="center" vertical="center" shrinkToFit="1"/>
    </xf>
    <xf numFmtId="0" fontId="7" fillId="0" borderId="25" xfId="0" applyFont="1" applyFill="1" applyBorder="1" applyAlignment="1">
      <alignment vertical="center" shrinkToFit="1"/>
    </xf>
    <xf numFmtId="0" fontId="7" fillId="0" borderId="25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 shrinkToFit="1"/>
    </xf>
    <xf numFmtId="0" fontId="7" fillId="2" borderId="0" xfId="0" applyFont="1" applyFill="1" applyBorder="1" applyAlignment="1"/>
    <xf numFmtId="0" fontId="7" fillId="2" borderId="15" xfId="0" applyFont="1" applyFill="1" applyBorder="1" applyAlignment="1">
      <alignment shrinkToFit="1"/>
    </xf>
    <xf numFmtId="0" fontId="7" fillId="0" borderId="28" xfId="0" applyFont="1" applyFill="1" applyBorder="1" applyAlignment="1"/>
    <xf numFmtId="0" fontId="6" fillId="2" borderId="8" xfId="0" applyFont="1" applyFill="1" applyBorder="1" applyAlignment="1">
      <alignment vertical="center"/>
    </xf>
    <xf numFmtId="0" fontId="7" fillId="2" borderId="11" xfId="0" applyFont="1" applyFill="1" applyBorder="1" applyAlignment="1">
      <alignment horizontal="left" vertical="center" shrinkToFit="1"/>
    </xf>
    <xf numFmtId="0" fontId="7" fillId="2" borderId="12" xfId="0" applyFont="1" applyFill="1" applyBorder="1" applyAlignment="1">
      <alignment horizontal="center" vertical="center" shrinkToFit="1"/>
    </xf>
    <xf numFmtId="0" fontId="7" fillId="2" borderId="15" xfId="0" applyFont="1" applyFill="1" applyBorder="1" applyAlignment="1">
      <alignment vertical="center"/>
    </xf>
    <xf numFmtId="0" fontId="7" fillId="2" borderId="15" xfId="0" applyFont="1" applyFill="1" applyBorder="1" applyAlignment="1">
      <alignment vertical="center" wrapText="1"/>
    </xf>
    <xf numFmtId="0" fontId="7" fillId="2" borderId="16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shrinkToFit="1"/>
    </xf>
    <xf numFmtId="0" fontId="7" fillId="2" borderId="4" xfId="0" applyFont="1" applyFill="1" applyBorder="1" applyAlignment="1">
      <alignment vertical="center" shrinkToFit="1"/>
    </xf>
    <xf numFmtId="0" fontId="7" fillId="0" borderId="16" xfId="0" applyFont="1" applyFill="1" applyBorder="1" applyAlignment="1"/>
    <xf numFmtId="0" fontId="8" fillId="0" borderId="0" xfId="0" applyFont="1" applyFill="1" applyBorder="1" applyAlignment="1">
      <alignment vertical="center"/>
    </xf>
    <xf numFmtId="0" fontId="7" fillId="0" borderId="15" xfId="0" applyFont="1" applyFill="1" applyBorder="1" applyAlignment="1">
      <alignment shrinkToFit="1"/>
    </xf>
    <xf numFmtId="0" fontId="6" fillId="0" borderId="15" xfId="0" applyFont="1" applyFill="1" applyBorder="1" applyAlignment="1">
      <alignment vertical="center" textRotation="180" wrapText="1"/>
    </xf>
    <xf numFmtId="0" fontId="6" fillId="2" borderId="15" xfId="0" applyFont="1" applyFill="1" applyBorder="1" applyAlignment="1">
      <alignment vertical="center" textRotation="180" wrapText="1"/>
    </xf>
    <xf numFmtId="0" fontId="7" fillId="2" borderId="16" xfId="0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shrinkToFit="1"/>
    </xf>
    <xf numFmtId="0" fontId="7" fillId="0" borderId="0" xfId="0" applyFont="1" applyFill="1" applyAlignment="1">
      <alignment vertical="center" shrinkToFi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/>
    <xf numFmtId="0" fontId="13" fillId="0" borderId="14" xfId="0" applyFont="1" applyFill="1" applyBorder="1" applyAlignment="1">
      <alignment horizontal="center" vertical="center" wrapText="1"/>
    </xf>
    <xf numFmtId="0" fontId="15" fillId="0" borderId="15" xfId="3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vertical="center" shrinkToFit="1"/>
    </xf>
    <xf numFmtId="0" fontId="11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vertical="center" shrinkToFit="1"/>
    </xf>
    <xf numFmtId="0" fontId="7" fillId="0" borderId="7" xfId="0" applyFont="1" applyFill="1" applyBorder="1" applyAlignment="1">
      <alignment horizontal="center" vertical="center"/>
    </xf>
    <xf numFmtId="0" fontId="8" fillId="0" borderId="15" xfId="3" applyFont="1" applyBorder="1" applyAlignment="1">
      <alignment horizontal="center"/>
    </xf>
    <xf numFmtId="0" fontId="7" fillId="0" borderId="37" xfId="0" applyFont="1" applyFill="1" applyBorder="1" applyAlignment="1">
      <alignment vertical="center" shrinkToFit="1"/>
    </xf>
    <xf numFmtId="0" fontId="7" fillId="0" borderId="15" xfId="0" applyFont="1" applyFill="1" applyBorder="1" applyAlignment="1"/>
    <xf numFmtId="0" fontId="11" fillId="2" borderId="31" xfId="0" applyFont="1" applyFill="1" applyBorder="1" applyAlignment="1">
      <alignment horizontal="center" vertical="center" wrapText="1"/>
    </xf>
    <xf numFmtId="0" fontId="6" fillId="2" borderId="35" xfId="3" applyFont="1" applyFill="1" applyBorder="1" applyAlignment="1">
      <alignment horizontal="center" vertical="center" shrinkToFit="1"/>
    </xf>
    <xf numFmtId="0" fontId="6" fillId="2" borderId="34" xfId="3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7" fillId="2" borderId="34" xfId="0" applyFont="1" applyFill="1" applyBorder="1" applyAlignment="1">
      <alignment horizontal="left" shrinkToFit="1"/>
    </xf>
    <xf numFmtId="0" fontId="7" fillId="2" borderId="34" xfId="0" applyFont="1" applyFill="1" applyBorder="1" applyAlignment="1"/>
    <xf numFmtId="0" fontId="11" fillId="2" borderId="17" xfId="0" applyFont="1" applyFill="1" applyBorder="1" applyAlignment="1">
      <alignment horizontal="center" vertical="center" wrapText="1"/>
    </xf>
    <xf numFmtId="0" fontId="6" fillId="2" borderId="7" xfId="3" applyFont="1" applyFill="1" applyBorder="1" applyAlignment="1">
      <alignment horizontal="center" vertical="center" shrinkToFit="1"/>
    </xf>
    <xf numFmtId="0" fontId="6" fillId="2" borderId="8" xfId="3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left" shrinkToFit="1"/>
    </xf>
    <xf numFmtId="0" fontId="7" fillId="2" borderId="8" xfId="0" applyFont="1" applyFill="1" applyBorder="1" applyAlignment="1"/>
    <xf numFmtId="0" fontId="8" fillId="2" borderId="15" xfId="3" applyFont="1" applyFill="1" applyBorder="1" applyAlignment="1">
      <alignment horizontal="center"/>
    </xf>
    <xf numFmtId="0" fontId="7" fillId="2" borderId="15" xfId="0" applyFont="1" applyFill="1" applyBorder="1" applyAlignment="1"/>
    <xf numFmtId="0" fontId="7" fillId="0" borderId="16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shrinkToFit="1"/>
    </xf>
    <xf numFmtId="0" fontId="8" fillId="0" borderId="0" xfId="3" applyFont="1" applyBorder="1" applyAlignment="1">
      <alignment horizontal="center"/>
    </xf>
    <xf numFmtId="0" fontId="7" fillId="0" borderId="0" xfId="0" applyFont="1" applyFill="1" applyBorder="1" applyAlignment="1">
      <alignment vertical="center" shrinkToFit="1"/>
    </xf>
    <xf numFmtId="0" fontId="7" fillId="0" borderId="0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15" fillId="0" borderId="22" xfId="3" applyFont="1" applyBorder="1" applyAlignment="1">
      <alignment horizontal="center" vertical="center" wrapText="1"/>
    </xf>
    <xf numFmtId="0" fontId="6" fillId="0" borderId="3" xfId="3" applyFont="1" applyBorder="1" applyAlignment="1">
      <alignment horizontal="center" vertical="center" shrinkToFit="1"/>
    </xf>
    <xf numFmtId="0" fontId="17" fillId="0" borderId="4" xfId="3" applyFont="1" applyBorder="1" applyAlignment="1">
      <alignment horizontal="center"/>
    </xf>
    <xf numFmtId="0" fontId="17" fillId="0" borderId="8" xfId="3" applyFont="1" applyBorder="1" applyAlignment="1">
      <alignment horizontal="center"/>
    </xf>
    <xf numFmtId="0" fontId="6" fillId="0" borderId="7" xfId="3" applyFont="1" applyBorder="1" applyAlignment="1">
      <alignment horizontal="center" vertical="center" shrinkToFit="1"/>
    </xf>
    <xf numFmtId="0" fontId="6" fillId="0" borderId="8" xfId="0" applyFont="1" applyFill="1" applyBorder="1" applyAlignment="1">
      <alignment vertical="center" shrinkToFit="1"/>
    </xf>
    <xf numFmtId="0" fontId="6" fillId="0" borderId="19" xfId="0" applyFont="1" applyFill="1" applyBorder="1" applyAlignment="1">
      <alignment vertical="center" shrinkToFit="1"/>
    </xf>
    <xf numFmtId="0" fontId="7" fillId="0" borderId="26" xfId="0" applyFont="1" applyFill="1" applyBorder="1" applyAlignment="1"/>
    <xf numFmtId="0" fontId="8" fillId="2" borderId="25" xfId="3" applyFont="1" applyFill="1" applyBorder="1" applyAlignment="1">
      <alignment horizontal="center"/>
    </xf>
    <xf numFmtId="0" fontId="7" fillId="2" borderId="26" xfId="0" applyFont="1" applyFill="1" applyBorder="1" applyAlignment="1"/>
    <xf numFmtId="0" fontId="5" fillId="0" borderId="41" xfId="0" applyFont="1" applyFill="1" applyBorder="1" applyAlignment="1">
      <alignment horizontal="center" vertical="center"/>
    </xf>
    <xf numFmtId="0" fontId="7" fillId="0" borderId="25" xfId="0" applyFont="1" applyFill="1" applyBorder="1" applyAlignment="1"/>
    <xf numFmtId="0" fontId="5" fillId="0" borderId="15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shrinkToFit="1"/>
    </xf>
    <xf numFmtId="0" fontId="7" fillId="2" borderId="12" xfId="0" applyFont="1" applyFill="1" applyBorder="1" applyAlignment="1">
      <alignment horizontal="center" vertical="center"/>
    </xf>
    <xf numFmtId="0" fontId="7" fillId="0" borderId="34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vertical="center" shrinkToFit="1"/>
    </xf>
    <xf numFmtId="0" fontId="7" fillId="2" borderId="8" xfId="0" applyFont="1" applyFill="1" applyBorder="1" applyAlignment="1">
      <alignment vertical="center" shrinkToFit="1"/>
    </xf>
    <xf numFmtId="0" fontId="7" fillId="0" borderId="0" xfId="0" applyFont="1" applyFill="1" applyAlignment="1">
      <alignment horizontal="center" vertical="center" shrinkToFit="1"/>
    </xf>
    <xf numFmtId="0" fontId="6" fillId="2" borderId="8" xfId="0" applyFont="1" applyFill="1" applyBorder="1" applyAlignment="1">
      <alignment vertical="center" shrinkToFit="1"/>
    </xf>
    <xf numFmtId="0" fontId="16" fillId="2" borderId="38" xfId="0" applyFont="1" applyFill="1" applyBorder="1" applyAlignment="1">
      <alignment horizontal="center" vertical="center" shrinkToFit="1"/>
    </xf>
    <xf numFmtId="0" fontId="16" fillId="2" borderId="39" xfId="0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center" vertical="center" shrinkToFit="1"/>
    </xf>
    <xf numFmtId="0" fontId="16" fillId="2" borderId="29" xfId="0" applyFont="1" applyFill="1" applyBorder="1" applyAlignment="1">
      <alignment horizontal="center" vertical="center" shrinkToFit="1"/>
    </xf>
    <xf numFmtId="0" fontId="16" fillId="2" borderId="30" xfId="0" applyFont="1" applyFill="1" applyBorder="1" applyAlignment="1">
      <alignment horizontal="center" vertical="center" shrinkToFit="1"/>
    </xf>
    <xf numFmtId="0" fontId="16" fillId="0" borderId="29" xfId="0" applyFont="1" applyFill="1" applyBorder="1" applyAlignment="1">
      <alignment horizontal="center" vertical="center" shrinkToFit="1"/>
    </xf>
    <xf numFmtId="0" fontId="16" fillId="0" borderId="30" xfId="0" applyFont="1" applyFill="1" applyBorder="1" applyAlignment="1">
      <alignment horizontal="center" vertical="center" shrinkToFit="1"/>
    </xf>
    <xf numFmtId="0" fontId="5" fillId="0" borderId="40" xfId="0" applyFont="1" applyFill="1" applyBorder="1" applyAlignment="1">
      <alignment horizontal="center" vertical="center" wrapText="1" shrinkToFit="1"/>
    </xf>
    <xf numFmtId="0" fontId="5" fillId="0" borderId="37" xfId="0" applyFont="1" applyFill="1" applyBorder="1" applyAlignment="1">
      <alignment horizontal="center" vertical="center" wrapText="1" shrinkToFit="1"/>
    </xf>
    <xf numFmtId="0" fontId="5" fillId="0" borderId="30" xfId="0" applyFont="1" applyFill="1" applyBorder="1" applyAlignment="1">
      <alignment horizontal="center" vertical="center" wrapText="1" shrinkToFit="1"/>
    </xf>
    <xf numFmtId="0" fontId="7" fillId="0" borderId="5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13" fillId="0" borderId="29" xfId="0" applyFont="1" applyFill="1" applyBorder="1" applyAlignment="1">
      <alignment horizontal="center" vertical="center" shrinkToFit="1"/>
    </xf>
    <xf numFmtId="0" fontId="13" fillId="0" borderId="30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2" borderId="3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shrinkToFit="1"/>
    </xf>
    <xf numFmtId="0" fontId="5" fillId="2" borderId="30" xfId="0" applyFont="1" applyFill="1" applyBorder="1" applyAlignment="1">
      <alignment horizontal="center" vertical="center" shrinkToFit="1"/>
    </xf>
    <xf numFmtId="0" fontId="5" fillId="2" borderId="29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 shrinkToFi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shrinkToFit="1"/>
    </xf>
    <xf numFmtId="0" fontId="5" fillId="0" borderId="30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shrinkToFit="1"/>
    </xf>
    <xf numFmtId="0" fontId="5" fillId="2" borderId="15" xfId="0" applyFont="1" applyFill="1" applyBorder="1" applyAlignment="1">
      <alignment horizontal="center" vertical="center" shrinkToFi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31" xfId="0" applyFont="1" applyFill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textRotation="180" wrapText="1"/>
    </xf>
    <xf numFmtId="0" fontId="6" fillId="0" borderId="8" xfId="0" applyFont="1" applyFill="1" applyBorder="1" applyAlignment="1">
      <alignment horizontal="center" vertical="center" textRotation="180" wrapText="1"/>
    </xf>
    <xf numFmtId="0" fontId="6" fillId="0" borderId="19" xfId="0" applyFont="1" applyFill="1" applyBorder="1" applyAlignment="1">
      <alignment horizontal="center" vertical="center" textRotation="180" wrapText="1"/>
    </xf>
    <xf numFmtId="0" fontId="7" fillId="0" borderId="20" xfId="0" applyFont="1" applyFill="1" applyBorder="1" applyAlignment="1">
      <alignment horizontal="center" vertical="center"/>
    </xf>
    <xf numFmtId="0" fontId="6" fillId="0" borderId="1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shrinkToFit="1"/>
    </xf>
    <xf numFmtId="0" fontId="5" fillId="0" borderId="24" xfId="0" applyFont="1" applyFill="1" applyBorder="1" applyAlignment="1">
      <alignment horizontal="center" vertical="center" shrinkToFit="1"/>
    </xf>
    <xf numFmtId="0" fontId="5" fillId="0" borderId="25" xfId="0" applyFont="1" applyFill="1" applyBorder="1" applyAlignment="1">
      <alignment horizontal="center" vertical="center" shrinkToFit="1"/>
    </xf>
    <xf numFmtId="0" fontId="6" fillId="2" borderId="17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textRotation="180" wrapText="1"/>
    </xf>
    <xf numFmtId="0" fontId="6" fillId="2" borderId="4" xfId="0" applyFont="1" applyFill="1" applyBorder="1" applyAlignment="1">
      <alignment horizontal="center" vertical="center" textRotation="180" wrapText="1"/>
    </xf>
    <xf numFmtId="0" fontId="6" fillId="2" borderId="8" xfId="0" applyFont="1" applyFill="1" applyBorder="1" applyAlignment="1">
      <alignment horizontal="center" vertical="center" textRotation="180" wrapText="1"/>
    </xf>
    <xf numFmtId="0" fontId="6" fillId="2" borderId="19" xfId="0" applyFont="1" applyFill="1" applyBorder="1" applyAlignment="1">
      <alignment horizontal="center" vertical="center" textRotation="180" wrapText="1"/>
    </xf>
    <xf numFmtId="0" fontId="5" fillId="0" borderId="22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shrinkToFit="1"/>
    </xf>
    <xf numFmtId="0" fontId="6" fillId="0" borderId="42" xfId="0" applyFont="1" applyFill="1" applyBorder="1" applyAlignment="1">
      <alignment horizontal="center" vertical="center" wrapText="1"/>
    </xf>
    <xf numFmtId="0" fontId="6" fillId="0" borderId="5" xfId="5" applyFont="1" applyFill="1" applyBorder="1" applyAlignment="1">
      <alignment horizontal="center" vertical="center" shrinkToFit="1"/>
    </xf>
    <xf numFmtId="0" fontId="6" fillId="0" borderId="43" xfId="0" applyFont="1" applyFill="1" applyBorder="1" applyAlignment="1">
      <alignment horizontal="center" vertical="center" wrapText="1"/>
    </xf>
    <xf numFmtId="0" fontId="18" fillId="0" borderId="0" xfId="0" applyFont="1" applyFill="1" applyAlignment="1"/>
    <xf numFmtId="0" fontId="6" fillId="0" borderId="9" xfId="5" applyFont="1" applyFill="1" applyBorder="1" applyAlignment="1">
      <alignment horizontal="center" vertical="center" shrinkToFit="1"/>
    </xf>
    <xf numFmtId="0" fontId="6" fillId="0" borderId="20" xfId="5" applyFont="1" applyFill="1" applyBorder="1" applyAlignment="1">
      <alignment horizontal="center" vertical="center" shrinkToFit="1"/>
    </xf>
    <xf numFmtId="0" fontId="6" fillId="0" borderId="44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left" vertical="center" shrinkToFit="1"/>
    </xf>
    <xf numFmtId="0" fontId="6" fillId="0" borderId="13" xfId="5" applyFont="1" applyFill="1" applyBorder="1" applyAlignment="1">
      <alignment horizontal="center" vertical="center" shrinkToFit="1"/>
    </xf>
    <xf numFmtId="0" fontId="6" fillId="0" borderId="16" xfId="5" applyFont="1" applyFill="1" applyBorder="1" applyAlignment="1">
      <alignment horizontal="center" vertical="center" shrinkToFit="1"/>
    </xf>
    <xf numFmtId="0" fontId="6" fillId="2" borderId="42" xfId="0" applyFont="1" applyFill="1" applyBorder="1" applyAlignment="1">
      <alignment horizontal="center" vertical="center" wrapText="1"/>
    </xf>
    <xf numFmtId="0" fontId="6" fillId="2" borderId="5" xfId="5" applyFont="1" applyFill="1" applyBorder="1" applyAlignment="1">
      <alignment horizontal="center" vertical="center" shrinkToFit="1"/>
    </xf>
    <xf numFmtId="0" fontId="6" fillId="2" borderId="43" xfId="0" applyFont="1" applyFill="1" applyBorder="1" applyAlignment="1">
      <alignment horizontal="center" vertical="center" wrapText="1"/>
    </xf>
    <xf numFmtId="0" fontId="6" fillId="2" borderId="9" xfId="5" applyFont="1" applyFill="1" applyBorder="1" applyAlignment="1">
      <alignment horizontal="center" vertical="center" shrinkToFit="1"/>
    </xf>
    <xf numFmtId="0" fontId="6" fillId="2" borderId="20" xfId="5" applyFont="1" applyFill="1" applyBorder="1" applyAlignment="1">
      <alignment horizontal="center" vertical="center" shrinkToFit="1"/>
    </xf>
    <xf numFmtId="0" fontId="6" fillId="2" borderId="16" xfId="5" applyFont="1" applyFill="1" applyBorder="1" applyAlignment="1">
      <alignment horizontal="center" vertical="center" shrinkToFi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45" xfId="0" applyFont="1" applyFill="1" applyBorder="1" applyAlignment="1">
      <alignment horizontal="center" vertical="center" wrapText="1"/>
    </xf>
    <xf numFmtId="0" fontId="19" fillId="0" borderId="0" xfId="0" applyFont="1" applyFill="1" applyAlignment="1"/>
    <xf numFmtId="0" fontId="6" fillId="0" borderId="33" xfId="0" applyFont="1" applyFill="1" applyBorder="1" applyAlignment="1">
      <alignment horizontal="center" vertical="center" wrapText="1"/>
    </xf>
    <xf numFmtId="0" fontId="6" fillId="0" borderId="46" xfId="0" applyFont="1" applyFill="1" applyBorder="1" applyAlignment="1">
      <alignment horizontal="center" vertical="center" wrapText="1"/>
    </xf>
    <xf numFmtId="0" fontId="6" fillId="2" borderId="46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left" vertical="center" shrinkToFit="1"/>
    </xf>
    <xf numFmtId="0" fontId="6" fillId="0" borderId="19" xfId="0" applyFont="1" applyFill="1" applyBorder="1" applyAlignment="1">
      <alignment horizontal="left" vertical="center" shrinkToFit="1"/>
    </xf>
    <xf numFmtId="0" fontId="6" fillId="0" borderId="16" xfId="5" applyFont="1" applyFill="1" applyBorder="1" applyAlignment="1">
      <alignment vertical="center" shrinkToFit="1"/>
    </xf>
    <xf numFmtId="0" fontId="8" fillId="2" borderId="4" xfId="0" applyFont="1" applyFill="1" applyBorder="1" applyAlignment="1">
      <alignment vertical="center"/>
    </xf>
    <xf numFmtId="0" fontId="6" fillId="2" borderId="45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shrinkToFit="1"/>
    </xf>
    <xf numFmtId="0" fontId="6" fillId="2" borderId="19" xfId="0" applyFont="1" applyFill="1" applyBorder="1" applyAlignment="1">
      <alignment shrinkToFit="1"/>
    </xf>
    <xf numFmtId="0" fontId="5" fillId="0" borderId="39" xfId="0" applyFont="1" applyFill="1" applyBorder="1" applyAlignment="1">
      <alignment horizontal="center" vertical="center" shrinkToFit="1"/>
    </xf>
    <xf numFmtId="0" fontId="6" fillId="0" borderId="26" xfId="5" applyFont="1" applyFill="1" applyBorder="1" applyAlignment="1">
      <alignment horizontal="center" vertical="center" shrinkToFit="1"/>
    </xf>
    <xf numFmtId="0" fontId="8" fillId="0" borderId="0" xfId="0" applyFont="1" applyFill="1" applyAlignment="1">
      <alignment vertical="center" shrinkToFit="1"/>
    </xf>
    <xf numFmtId="0" fontId="6" fillId="2" borderId="12" xfId="0" applyFont="1" applyFill="1" applyBorder="1" applyAlignment="1">
      <alignment horizontal="left" shrinkToFit="1"/>
    </xf>
    <xf numFmtId="0" fontId="6" fillId="2" borderId="13" xfId="5" applyFont="1" applyFill="1" applyBorder="1" applyAlignment="1">
      <alignment horizontal="center" vertical="center" shrinkToFit="1"/>
    </xf>
    <xf numFmtId="0" fontId="6" fillId="0" borderId="16" xfId="5" applyFont="1" applyFill="1" applyBorder="1" applyAlignment="1">
      <alignment shrinkToFit="1"/>
    </xf>
    <xf numFmtId="0" fontId="6" fillId="2" borderId="12" xfId="0" applyFont="1" applyFill="1" applyBorder="1" applyAlignment="1">
      <alignment vertical="center" shrinkToFit="1"/>
    </xf>
    <xf numFmtId="0" fontId="5" fillId="0" borderId="37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shrinkToFit="1"/>
    </xf>
    <xf numFmtId="0" fontId="6" fillId="2" borderId="16" xfId="5" applyFont="1" applyFill="1" applyBorder="1" applyAlignment="1">
      <alignment vertical="center" shrinkToFit="1"/>
    </xf>
    <xf numFmtId="0" fontId="6" fillId="0" borderId="22" xfId="0" applyFont="1" applyFill="1" applyBorder="1" applyAlignment="1">
      <alignment vertical="center" shrinkToFit="1"/>
    </xf>
    <xf numFmtId="0" fontId="5" fillId="2" borderId="37" xfId="0" applyFont="1" applyFill="1" applyBorder="1" applyAlignment="1">
      <alignment horizontal="center" vertical="center" shrinkToFit="1"/>
    </xf>
    <xf numFmtId="0" fontId="5" fillId="2" borderId="37" xfId="0" applyFont="1" applyFill="1" applyBorder="1" applyAlignment="1">
      <alignment horizontal="center" vertical="center"/>
    </xf>
    <xf numFmtId="0" fontId="12" fillId="0" borderId="28" xfId="0" applyFont="1" applyFill="1" applyBorder="1" applyAlignment="1">
      <alignment horizontal="center" vertical="center" shrinkToFit="1"/>
    </xf>
    <xf numFmtId="0" fontId="11" fillId="0" borderId="47" xfId="0" applyFont="1" applyFill="1" applyBorder="1" applyAlignment="1">
      <alignment horizontal="center" vertical="center" wrapText="1"/>
    </xf>
    <xf numFmtId="0" fontId="11" fillId="0" borderId="43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46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vertical="center" shrinkToFit="1"/>
    </xf>
    <xf numFmtId="0" fontId="13" fillId="0" borderId="37" xfId="0" applyFont="1" applyFill="1" applyBorder="1" applyAlignment="1">
      <alignment horizontal="center" vertical="center" shrinkToFit="1"/>
    </xf>
    <xf numFmtId="0" fontId="11" fillId="2" borderId="0" xfId="0" applyFont="1" applyFill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left" vertical="center"/>
    </xf>
    <xf numFmtId="0" fontId="16" fillId="2" borderId="37" xfId="0" applyFont="1" applyFill="1" applyBorder="1" applyAlignment="1">
      <alignment horizontal="center" vertical="center" shrinkToFit="1"/>
    </xf>
    <xf numFmtId="0" fontId="16" fillId="0" borderId="37" xfId="0" applyFont="1" applyFill="1" applyBorder="1" applyAlignment="1">
      <alignment horizontal="center" vertical="center" shrinkToFit="1"/>
    </xf>
    <xf numFmtId="0" fontId="13" fillId="0" borderId="48" xfId="0" applyFont="1" applyFill="1" applyBorder="1" applyAlignment="1">
      <alignment horizontal="center" vertical="center" wrapText="1"/>
    </xf>
    <xf numFmtId="0" fontId="11" fillId="0" borderId="42" xfId="0" applyFont="1" applyFill="1" applyBorder="1" applyAlignment="1">
      <alignment horizontal="center" vertical="center" wrapText="1"/>
    </xf>
    <xf numFmtId="0" fontId="6" fillId="0" borderId="7" xfId="6" applyFont="1" applyBorder="1" applyAlignment="1">
      <alignment horizontal="center" vertical="center" shrinkToFit="1"/>
    </xf>
    <xf numFmtId="0" fontId="6" fillId="0" borderId="19" xfId="0" applyFont="1" applyFill="1" applyBorder="1" applyAlignment="1">
      <alignment horizontal="center" vertical="center" shrinkToFit="1"/>
    </xf>
    <xf numFmtId="0" fontId="6" fillId="0" borderId="34" xfId="0" applyFont="1" applyFill="1" applyBorder="1" applyAlignment="1">
      <alignment horizontal="center" vertical="center" shrinkToFit="1"/>
    </xf>
    <xf numFmtId="0" fontId="16" fillId="2" borderId="28" xfId="0" applyFont="1" applyFill="1" applyBorder="1" applyAlignment="1">
      <alignment horizontal="center" vertical="center" shrinkToFit="1"/>
    </xf>
    <xf numFmtId="0" fontId="6" fillId="0" borderId="15" xfId="0" applyFont="1" applyFill="1" applyBorder="1" applyAlignment="1">
      <alignment horizontal="center" vertical="center" textRotation="180" wrapText="1"/>
    </xf>
    <xf numFmtId="0" fontId="6" fillId="2" borderId="15" xfId="0" applyFont="1" applyFill="1" applyBorder="1" applyAlignment="1">
      <alignment horizontal="center" vertical="center" textRotation="180" wrapText="1"/>
    </xf>
    <xf numFmtId="0" fontId="6" fillId="2" borderId="15" xfId="0" applyFont="1" applyFill="1" applyBorder="1" applyAlignment="1">
      <alignment vertical="center" textRotation="180" shrinkToFit="1"/>
    </xf>
    <xf numFmtId="0" fontId="6" fillId="0" borderId="25" xfId="0" applyFont="1" applyFill="1" applyBorder="1" applyAlignment="1">
      <alignment horizontal="center" vertical="center" textRotation="180" wrapText="1"/>
    </xf>
    <xf numFmtId="0" fontId="6" fillId="2" borderId="15" xfId="0" applyFont="1" applyFill="1" applyBorder="1" applyAlignment="1">
      <alignment textRotation="180" shrinkToFit="1"/>
    </xf>
    <xf numFmtId="0" fontId="6" fillId="2" borderId="12" xfId="0" applyFont="1" applyFill="1" applyBorder="1" applyAlignment="1">
      <alignment horizontal="center" vertical="center" textRotation="180" wrapText="1"/>
    </xf>
    <xf numFmtId="0" fontId="6" fillId="2" borderId="15" xfId="0" applyFont="1" applyFill="1" applyBorder="1" applyAlignment="1">
      <alignment vertical="center" textRotation="180"/>
    </xf>
    <xf numFmtId="0" fontId="6" fillId="0" borderId="15" xfId="0" applyFont="1" applyFill="1" applyBorder="1" applyAlignment="1">
      <alignment textRotation="180" shrinkToFit="1"/>
    </xf>
    <xf numFmtId="0" fontId="6" fillId="2" borderId="15" xfId="0" applyFont="1" applyFill="1" applyBorder="1" applyAlignment="1">
      <alignment horizontal="center" vertical="center" textRotation="180"/>
    </xf>
    <xf numFmtId="0" fontId="6" fillId="2" borderId="15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textRotation="180"/>
    </xf>
    <xf numFmtId="0" fontId="6" fillId="0" borderId="0" xfId="0" applyFont="1" applyFill="1" applyAlignment="1">
      <alignment textRotation="180"/>
    </xf>
    <xf numFmtId="0" fontId="6" fillId="0" borderId="34" xfId="0" applyFont="1" applyFill="1" applyBorder="1" applyAlignment="1">
      <alignment horizontal="center" vertical="center" textRotation="180" wrapText="1"/>
    </xf>
    <xf numFmtId="0" fontId="6" fillId="0" borderId="15" xfId="0" applyFont="1" applyFill="1" applyBorder="1" applyAlignment="1">
      <alignment textRotation="180"/>
    </xf>
    <xf numFmtId="0" fontId="6" fillId="2" borderId="34" xfId="0" applyFont="1" applyFill="1" applyBorder="1" applyAlignment="1">
      <alignment horizontal="center" vertical="center" textRotation="180" wrapText="1"/>
    </xf>
    <xf numFmtId="0" fontId="6" fillId="2" borderId="15" xfId="0" applyFont="1" applyFill="1" applyBorder="1" applyAlignment="1">
      <alignment textRotation="180"/>
    </xf>
    <xf numFmtId="0" fontId="6" fillId="0" borderId="1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textRotation="180"/>
    </xf>
    <xf numFmtId="0" fontId="6" fillId="0" borderId="8" xfId="0" applyFont="1" applyFill="1" applyBorder="1" applyAlignment="1">
      <alignment horizontal="center" vertical="center" textRotation="180"/>
    </xf>
    <xf numFmtId="0" fontId="6" fillId="0" borderId="19" xfId="0" applyFont="1" applyFill="1" applyBorder="1" applyAlignment="1">
      <alignment horizontal="center" vertical="center" textRotation="180"/>
    </xf>
    <xf numFmtId="0" fontId="6" fillId="0" borderId="25" xfId="0" applyFont="1" applyFill="1" applyBorder="1" applyAlignment="1">
      <alignment textRotation="180"/>
    </xf>
    <xf numFmtId="0" fontId="6" fillId="0" borderId="25" xfId="0" applyFont="1" applyFill="1" applyBorder="1" applyAlignment="1">
      <alignment horizontal="center" vertical="center" wrapText="1"/>
    </xf>
  </cellXfs>
  <cellStyles count="7">
    <cellStyle name="常规" xfId="0" builtinId="0"/>
    <cellStyle name="常规 22" xfId="4"/>
    <cellStyle name="常规 22 2 2 4" xfId="6"/>
    <cellStyle name="常规 29" xfId="3"/>
    <cellStyle name="常规 3" xfId="2"/>
    <cellStyle name="常规 3 2 2 2 2" xfId="1"/>
    <cellStyle name="常规 3 2 2 2 2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9"/>
  <sheetViews>
    <sheetView tabSelected="1" workbookViewId="0">
      <selection activeCell="V9" sqref="V9"/>
    </sheetView>
  </sheetViews>
  <sheetFormatPr defaultRowHeight="13.5"/>
  <cols>
    <col min="1" max="1" width="4.75" style="99" customWidth="1"/>
    <col min="2" max="2" width="4.25" style="99" customWidth="1"/>
    <col min="3" max="3" width="19" style="100" customWidth="1"/>
    <col min="4" max="4" width="5.875" style="170" customWidth="1"/>
    <col min="5" max="5" width="4.5" style="170" customWidth="1"/>
    <col min="6" max="6" width="4.25" style="170" customWidth="1"/>
    <col min="7" max="7" width="12.875" style="101" customWidth="1"/>
    <col min="8" max="8" width="5.625" style="102" hidden="1" customWidth="1"/>
    <col min="9" max="9" width="6.25" style="102" customWidth="1"/>
    <col min="10" max="10" width="11.25" style="102" customWidth="1"/>
    <col min="11" max="11" width="6.125" style="103" customWidth="1"/>
    <col min="12" max="12" width="3.25" style="103" customWidth="1"/>
    <col min="13" max="13" width="3" style="315" customWidth="1"/>
    <col min="14" max="14" width="4.125" style="104" customWidth="1"/>
    <col min="15" max="15" width="4.125" customWidth="1"/>
    <col min="16" max="16" width="2.875" customWidth="1"/>
  </cols>
  <sheetData>
    <row r="1" spans="1:14" ht="26.25" customHeight="1" thickBot="1">
      <c r="A1" s="240" t="s">
        <v>24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</row>
    <row r="2" spans="1:14" ht="25.5" thickTop="1" thickBot="1">
      <c r="A2" s="1" t="s">
        <v>0</v>
      </c>
      <c r="B2" s="157" t="s">
        <v>13</v>
      </c>
      <c r="C2" s="157" t="s">
        <v>1</v>
      </c>
      <c r="D2" s="157" t="s">
        <v>2</v>
      </c>
      <c r="E2" s="157" t="s">
        <v>25</v>
      </c>
      <c r="F2" s="157" t="s">
        <v>26</v>
      </c>
      <c r="G2" s="157" t="s">
        <v>27</v>
      </c>
      <c r="H2" s="2" t="s">
        <v>28</v>
      </c>
      <c r="I2" s="2" t="s">
        <v>3</v>
      </c>
      <c r="J2" s="157" t="s">
        <v>4</v>
      </c>
      <c r="K2" s="241" t="s">
        <v>5</v>
      </c>
      <c r="L2" s="241"/>
      <c r="M2" s="241"/>
      <c r="N2" s="3" t="s">
        <v>29</v>
      </c>
    </row>
    <row r="3" spans="1:14" ht="14.25" customHeight="1" thickTop="1">
      <c r="A3" s="220" t="s">
        <v>30</v>
      </c>
      <c r="B3" s="242">
        <f>1</f>
        <v>1</v>
      </c>
      <c r="C3" s="5" t="s">
        <v>31</v>
      </c>
      <c r="D3" s="5">
        <v>25</v>
      </c>
      <c r="E3" s="5">
        <v>13</v>
      </c>
      <c r="F3" s="5">
        <v>12</v>
      </c>
      <c r="G3" s="6" t="s">
        <v>32</v>
      </c>
      <c r="H3" s="5"/>
      <c r="I3" s="5"/>
      <c r="J3" s="5"/>
      <c r="K3" s="187" t="s">
        <v>33</v>
      </c>
      <c r="L3" s="187" t="s">
        <v>34</v>
      </c>
      <c r="M3" s="224" t="s">
        <v>35</v>
      </c>
      <c r="N3" s="243">
        <f>SUM(D3:D12)</f>
        <v>277</v>
      </c>
    </row>
    <row r="4" spans="1:14">
      <c r="A4" s="207"/>
      <c r="B4" s="244">
        <f>B3+1</f>
        <v>2</v>
      </c>
      <c r="C4" s="8" t="s">
        <v>36</v>
      </c>
      <c r="D4" s="8">
        <v>31</v>
      </c>
      <c r="E4" s="8">
        <v>13</v>
      </c>
      <c r="F4" s="8">
        <v>18</v>
      </c>
      <c r="G4" s="245" t="s">
        <v>37</v>
      </c>
      <c r="H4" s="8"/>
      <c r="I4" s="8"/>
      <c r="J4" s="8"/>
      <c r="K4" s="188"/>
      <c r="L4" s="188"/>
      <c r="M4" s="225"/>
      <c r="N4" s="246"/>
    </row>
    <row r="5" spans="1:14">
      <c r="A5" s="207"/>
      <c r="B5" s="244">
        <f t="shared" ref="B5:B11" si="0">B4+1</f>
        <v>3</v>
      </c>
      <c r="C5" s="8" t="s">
        <v>38</v>
      </c>
      <c r="D5" s="8">
        <v>23</v>
      </c>
      <c r="E5" s="8">
        <v>6</v>
      </c>
      <c r="F5" s="8">
        <v>17</v>
      </c>
      <c r="G5" s="9" t="s">
        <v>7</v>
      </c>
      <c r="H5" s="8"/>
      <c r="I5" s="8"/>
      <c r="J5" s="8"/>
      <c r="K5" s="188"/>
      <c r="L5" s="188"/>
      <c r="M5" s="225"/>
      <c r="N5" s="246"/>
    </row>
    <row r="6" spans="1:14">
      <c r="A6" s="207"/>
      <c r="B6" s="244">
        <f t="shared" si="0"/>
        <v>4</v>
      </c>
      <c r="C6" s="8" t="s">
        <v>39</v>
      </c>
      <c r="D6" s="8">
        <v>30</v>
      </c>
      <c r="E6" s="8">
        <v>3</v>
      </c>
      <c r="F6" s="8">
        <v>27</v>
      </c>
      <c r="G6" s="9" t="s">
        <v>7</v>
      </c>
      <c r="H6" s="8"/>
      <c r="I6" s="8"/>
      <c r="J6" s="8"/>
      <c r="K6" s="188"/>
      <c r="L6" s="188"/>
      <c r="M6" s="225"/>
      <c r="N6" s="246"/>
    </row>
    <row r="7" spans="1:14">
      <c r="A7" s="207"/>
      <c r="B7" s="244">
        <f t="shared" si="0"/>
        <v>5</v>
      </c>
      <c r="C7" s="8" t="s">
        <v>40</v>
      </c>
      <c r="D7" s="8">
        <v>28</v>
      </c>
      <c r="E7" s="8">
        <v>8</v>
      </c>
      <c r="F7" s="8">
        <v>20</v>
      </c>
      <c r="G7" s="9" t="s">
        <v>9</v>
      </c>
      <c r="H7" s="8"/>
      <c r="I7" s="8"/>
      <c r="J7" s="8"/>
      <c r="K7" s="188"/>
      <c r="L7" s="188"/>
      <c r="M7" s="225"/>
      <c r="N7" s="246"/>
    </row>
    <row r="8" spans="1:14">
      <c r="A8" s="207"/>
      <c r="B8" s="244">
        <f t="shared" si="0"/>
        <v>6</v>
      </c>
      <c r="C8" s="8" t="s">
        <v>41</v>
      </c>
      <c r="D8" s="8">
        <v>29</v>
      </c>
      <c r="E8" s="8">
        <v>12</v>
      </c>
      <c r="F8" s="8">
        <v>17</v>
      </c>
      <c r="G8" s="9" t="s">
        <v>9</v>
      </c>
      <c r="H8" s="159"/>
      <c r="I8" s="159"/>
      <c r="J8" s="159"/>
      <c r="K8" s="188"/>
      <c r="L8" s="188"/>
      <c r="M8" s="225"/>
      <c r="N8" s="246"/>
    </row>
    <row r="9" spans="1:14">
      <c r="A9" s="207"/>
      <c r="B9" s="244">
        <f t="shared" si="0"/>
        <v>7</v>
      </c>
      <c r="C9" s="8" t="s">
        <v>42</v>
      </c>
      <c r="D9" s="8">
        <v>29</v>
      </c>
      <c r="E9" s="8">
        <v>10</v>
      </c>
      <c r="F9" s="8">
        <v>19</v>
      </c>
      <c r="G9" s="143" t="s">
        <v>10</v>
      </c>
      <c r="H9" s="159"/>
      <c r="I9" s="159"/>
      <c r="J9" s="159"/>
      <c r="K9" s="188"/>
      <c r="L9" s="188"/>
      <c r="M9" s="225"/>
      <c r="N9" s="246"/>
    </row>
    <row r="10" spans="1:14">
      <c r="A10" s="207"/>
      <c r="B10" s="244">
        <f t="shared" si="0"/>
        <v>8</v>
      </c>
      <c r="C10" s="8" t="s">
        <v>43</v>
      </c>
      <c r="D10" s="8">
        <v>28</v>
      </c>
      <c r="E10" s="8">
        <v>10</v>
      </c>
      <c r="F10" s="8">
        <v>18</v>
      </c>
      <c r="G10" s="10" t="s">
        <v>11</v>
      </c>
      <c r="H10" s="159"/>
      <c r="I10" s="159"/>
      <c r="J10" s="159"/>
      <c r="K10" s="188"/>
      <c r="L10" s="188"/>
      <c r="M10" s="225"/>
      <c r="N10" s="246"/>
    </row>
    <row r="11" spans="1:14">
      <c r="A11" s="228"/>
      <c r="B11" s="244">
        <f t="shared" si="0"/>
        <v>9</v>
      </c>
      <c r="C11" s="37" t="s">
        <v>44</v>
      </c>
      <c r="D11" s="37">
        <v>24</v>
      </c>
      <c r="E11" s="37">
        <v>10</v>
      </c>
      <c r="F11" s="37">
        <v>14</v>
      </c>
      <c r="G11" s="10" t="s">
        <v>11</v>
      </c>
      <c r="H11" s="163"/>
      <c r="I11" s="163"/>
      <c r="J11" s="163"/>
      <c r="K11" s="203"/>
      <c r="L11" s="203"/>
      <c r="M11" s="226"/>
      <c r="N11" s="247"/>
    </row>
    <row r="12" spans="1:14" ht="14.25" thickBot="1">
      <c r="A12" s="208"/>
      <c r="B12" s="248">
        <f>B11+1</f>
        <v>10</v>
      </c>
      <c r="C12" s="12" t="s">
        <v>45</v>
      </c>
      <c r="D12" s="12">
        <v>30</v>
      </c>
      <c r="E12" s="12">
        <v>14</v>
      </c>
      <c r="F12" s="12">
        <v>16</v>
      </c>
      <c r="G12" s="249" t="s">
        <v>46</v>
      </c>
      <c r="H12" s="160"/>
      <c r="I12" s="160"/>
      <c r="J12" s="160"/>
      <c r="K12" s="189"/>
      <c r="L12" s="189"/>
      <c r="M12" s="233"/>
      <c r="N12" s="250"/>
    </row>
    <row r="13" spans="1:14" ht="14.25" customHeight="1" thickTop="1" thickBot="1">
      <c r="A13" s="229" t="s">
        <v>47</v>
      </c>
      <c r="B13" s="210"/>
      <c r="C13" s="201"/>
      <c r="D13" s="13">
        <f>SUM(D3:D12)</f>
        <v>277</v>
      </c>
      <c r="E13" s="13">
        <f>SUM(E3:E12)</f>
        <v>99</v>
      </c>
      <c r="F13" s="13">
        <f>SUM(F3:F12)</f>
        <v>178</v>
      </c>
      <c r="G13" s="14"/>
      <c r="H13" s="15"/>
      <c r="I13" s="15"/>
      <c r="J13" s="15"/>
      <c r="K13" s="16"/>
      <c r="L13" s="16"/>
      <c r="M13" s="305"/>
      <c r="N13" s="251"/>
    </row>
    <row r="14" spans="1:14" ht="14.25" thickTop="1">
      <c r="A14" s="211" t="s">
        <v>48</v>
      </c>
      <c r="B14" s="252">
        <f>1</f>
        <v>1</v>
      </c>
      <c r="C14" s="18" t="s">
        <v>49</v>
      </c>
      <c r="D14" s="18">
        <v>29</v>
      </c>
      <c r="E14" s="18">
        <v>13</v>
      </c>
      <c r="F14" s="18">
        <v>16</v>
      </c>
      <c r="G14" s="19" t="s">
        <v>6</v>
      </c>
      <c r="H14" s="151"/>
      <c r="I14" s="151"/>
      <c r="J14" s="151"/>
      <c r="K14" s="213" t="str">
        <f>K3</f>
        <v>11.04（周六）</v>
      </c>
      <c r="L14" s="213" t="s">
        <v>50</v>
      </c>
      <c r="M14" s="234" t="s">
        <v>51</v>
      </c>
      <c r="N14" s="253">
        <f>SUM(D14:D22)</f>
        <v>268</v>
      </c>
    </row>
    <row r="15" spans="1:14">
      <c r="A15" s="212"/>
      <c r="B15" s="254">
        <f>B14+1</f>
        <v>2</v>
      </c>
      <c r="C15" s="21" t="s">
        <v>52</v>
      </c>
      <c r="D15" s="21">
        <v>36</v>
      </c>
      <c r="E15" s="21">
        <v>8</v>
      </c>
      <c r="F15" s="21">
        <v>28</v>
      </c>
      <c r="G15" s="22" t="s">
        <v>6</v>
      </c>
      <c r="H15" s="152"/>
      <c r="I15" s="152"/>
      <c r="J15" s="152"/>
      <c r="K15" s="193"/>
      <c r="L15" s="193"/>
      <c r="M15" s="235"/>
      <c r="N15" s="255"/>
    </row>
    <row r="16" spans="1:14">
      <c r="A16" s="212"/>
      <c r="B16" s="254">
        <f t="shared" ref="B16:B22" si="1">B15+1</f>
        <v>3</v>
      </c>
      <c r="C16" s="21" t="s">
        <v>53</v>
      </c>
      <c r="D16" s="21">
        <v>36</v>
      </c>
      <c r="E16" s="21">
        <v>7</v>
      </c>
      <c r="F16" s="21">
        <v>29</v>
      </c>
      <c r="G16" s="22" t="s">
        <v>7</v>
      </c>
      <c r="H16" s="21"/>
      <c r="I16" s="21"/>
      <c r="J16" s="21"/>
      <c r="K16" s="193"/>
      <c r="L16" s="193"/>
      <c r="M16" s="235"/>
      <c r="N16" s="255"/>
    </row>
    <row r="17" spans="1:14">
      <c r="A17" s="212"/>
      <c r="B17" s="254">
        <f t="shared" si="1"/>
        <v>4</v>
      </c>
      <c r="C17" s="21" t="s">
        <v>54</v>
      </c>
      <c r="D17" s="21">
        <v>35</v>
      </c>
      <c r="E17" s="21">
        <v>7</v>
      </c>
      <c r="F17" s="21">
        <v>28</v>
      </c>
      <c r="G17" s="22" t="s">
        <v>7</v>
      </c>
      <c r="H17" s="21"/>
      <c r="I17" s="21"/>
      <c r="J17" s="21"/>
      <c r="K17" s="193"/>
      <c r="L17" s="193"/>
      <c r="M17" s="235"/>
      <c r="N17" s="255"/>
    </row>
    <row r="18" spans="1:14">
      <c r="A18" s="212"/>
      <c r="B18" s="254">
        <f t="shared" si="1"/>
        <v>5</v>
      </c>
      <c r="C18" s="21" t="s">
        <v>55</v>
      </c>
      <c r="D18" s="21">
        <v>27</v>
      </c>
      <c r="E18" s="21">
        <v>6</v>
      </c>
      <c r="F18" s="21">
        <v>21</v>
      </c>
      <c r="G18" s="171" t="s">
        <v>9</v>
      </c>
      <c r="H18" s="24"/>
      <c r="I18" s="152"/>
      <c r="J18" s="152"/>
      <c r="K18" s="193"/>
      <c r="L18" s="193"/>
      <c r="M18" s="235"/>
      <c r="N18" s="255"/>
    </row>
    <row r="19" spans="1:14">
      <c r="A19" s="212"/>
      <c r="B19" s="254">
        <f t="shared" si="1"/>
        <v>6</v>
      </c>
      <c r="C19" s="21" t="s">
        <v>56</v>
      </c>
      <c r="D19" s="21">
        <v>38</v>
      </c>
      <c r="E19" s="21">
        <v>5</v>
      </c>
      <c r="F19" s="21">
        <v>33</v>
      </c>
      <c r="G19" s="25" t="s">
        <v>10</v>
      </c>
      <c r="H19" s="152"/>
      <c r="I19" s="152"/>
      <c r="J19" s="23"/>
      <c r="K19" s="193"/>
      <c r="L19" s="193"/>
      <c r="M19" s="235"/>
      <c r="N19" s="255"/>
    </row>
    <row r="20" spans="1:14">
      <c r="A20" s="212"/>
      <c r="B20" s="254">
        <f t="shared" si="1"/>
        <v>7</v>
      </c>
      <c r="C20" s="21" t="s">
        <v>57</v>
      </c>
      <c r="D20" s="21">
        <v>25</v>
      </c>
      <c r="E20" s="21">
        <v>6</v>
      </c>
      <c r="F20" s="21">
        <v>19</v>
      </c>
      <c r="G20" s="23" t="s">
        <v>11</v>
      </c>
      <c r="H20" s="152"/>
      <c r="I20" s="152"/>
      <c r="J20" s="23"/>
      <c r="K20" s="193"/>
      <c r="L20" s="193"/>
      <c r="M20" s="235"/>
      <c r="N20" s="255"/>
    </row>
    <row r="21" spans="1:14">
      <c r="A21" s="212"/>
      <c r="B21" s="254">
        <f t="shared" si="1"/>
        <v>8</v>
      </c>
      <c r="C21" s="21" t="s">
        <v>58</v>
      </c>
      <c r="D21" s="21">
        <v>20</v>
      </c>
      <c r="E21" s="21">
        <v>5</v>
      </c>
      <c r="F21" s="21">
        <v>15</v>
      </c>
      <c r="G21" s="23" t="s">
        <v>11</v>
      </c>
      <c r="H21" s="152"/>
      <c r="I21" s="152"/>
      <c r="J21" s="152"/>
      <c r="K21" s="193"/>
      <c r="L21" s="193"/>
      <c r="M21" s="235"/>
      <c r="N21" s="255"/>
    </row>
    <row r="22" spans="1:14" ht="14.25" thickBot="1">
      <c r="A22" s="232"/>
      <c r="B22" s="254">
        <f t="shared" si="1"/>
        <v>9</v>
      </c>
      <c r="C22" s="27" t="s">
        <v>59</v>
      </c>
      <c r="D22" s="27">
        <v>22</v>
      </c>
      <c r="E22" s="27">
        <v>3</v>
      </c>
      <c r="F22" s="27">
        <v>19</v>
      </c>
      <c r="G22" s="168" t="s">
        <v>8</v>
      </c>
      <c r="H22" s="27"/>
      <c r="I22" s="27"/>
      <c r="J22" s="27"/>
      <c r="K22" s="194"/>
      <c r="L22" s="194"/>
      <c r="M22" s="236"/>
      <c r="N22" s="256"/>
    </row>
    <row r="23" spans="1:14" ht="14.25" customHeight="1" thickTop="1" thickBot="1">
      <c r="A23" s="216" t="s">
        <v>60</v>
      </c>
      <c r="B23" s="198"/>
      <c r="C23" s="217"/>
      <c r="D23" s="29">
        <f>SUM(D14:D22)</f>
        <v>268</v>
      </c>
      <c r="E23" s="29">
        <f>SUM(E14:E22)</f>
        <v>60</v>
      </c>
      <c r="F23" s="29">
        <f>SUM(F14:F22)</f>
        <v>208</v>
      </c>
      <c r="G23" s="30"/>
      <c r="H23" s="31"/>
      <c r="I23" s="31"/>
      <c r="J23" s="31"/>
      <c r="K23" s="32"/>
      <c r="L23" s="32"/>
      <c r="M23" s="306"/>
      <c r="N23" s="257"/>
    </row>
    <row r="24" spans="1:14" ht="14.25" thickTop="1">
      <c r="A24" s="258" t="s">
        <v>61</v>
      </c>
      <c r="B24" s="242">
        <v>1</v>
      </c>
      <c r="C24" s="5" t="s">
        <v>62</v>
      </c>
      <c r="D24" s="5">
        <v>17</v>
      </c>
      <c r="E24" s="5">
        <v>4</v>
      </c>
      <c r="F24" s="5">
        <v>13</v>
      </c>
      <c r="G24" s="33" t="s">
        <v>6</v>
      </c>
      <c r="H24" s="158"/>
      <c r="I24" s="158"/>
      <c r="J24" s="158"/>
      <c r="K24" s="187" t="str">
        <f>K14</f>
        <v>11.04（周六）</v>
      </c>
      <c r="L24" s="187" t="s">
        <v>63</v>
      </c>
      <c r="M24" s="224" t="s">
        <v>64</v>
      </c>
      <c r="N24" s="243">
        <f>SUM(D24:D32)</f>
        <v>222</v>
      </c>
    </row>
    <row r="25" spans="1:14">
      <c r="A25" s="259"/>
      <c r="B25" s="244">
        <v>2</v>
      </c>
      <c r="C25" s="8" t="s">
        <v>65</v>
      </c>
      <c r="D25" s="8">
        <v>35</v>
      </c>
      <c r="E25" s="8">
        <v>24</v>
      </c>
      <c r="F25" s="8">
        <v>11</v>
      </c>
      <c r="G25" s="10" t="s">
        <v>6</v>
      </c>
      <c r="H25" s="159"/>
      <c r="I25" s="159"/>
      <c r="J25" s="159"/>
      <c r="K25" s="188"/>
      <c r="L25" s="188"/>
      <c r="M25" s="225"/>
      <c r="N25" s="246"/>
    </row>
    <row r="26" spans="1:14">
      <c r="A26" s="260"/>
      <c r="B26" s="244">
        <v>3</v>
      </c>
      <c r="C26" s="8" t="s">
        <v>66</v>
      </c>
      <c r="D26" s="8">
        <v>39</v>
      </c>
      <c r="E26" s="8">
        <v>21</v>
      </c>
      <c r="F26" s="8">
        <v>18</v>
      </c>
      <c r="G26" s="143" t="s">
        <v>9</v>
      </c>
      <c r="H26" s="159"/>
      <c r="I26" s="159"/>
      <c r="J26" s="159"/>
      <c r="K26" s="188"/>
      <c r="L26" s="188"/>
      <c r="M26" s="225"/>
      <c r="N26" s="246"/>
    </row>
    <row r="27" spans="1:14">
      <c r="A27" s="228" t="s">
        <v>67</v>
      </c>
      <c r="B27" s="244">
        <v>4</v>
      </c>
      <c r="C27" s="8" t="s">
        <v>68</v>
      </c>
      <c r="D27" s="8">
        <v>34</v>
      </c>
      <c r="E27" s="8">
        <v>15</v>
      </c>
      <c r="F27" s="8">
        <v>19</v>
      </c>
      <c r="G27" s="143" t="s">
        <v>11</v>
      </c>
      <c r="H27" s="159"/>
      <c r="I27" s="159"/>
      <c r="J27" s="10"/>
      <c r="K27" s="188"/>
      <c r="L27" s="188"/>
      <c r="M27" s="225"/>
      <c r="N27" s="246"/>
    </row>
    <row r="28" spans="1:14">
      <c r="A28" s="259"/>
      <c r="B28" s="244">
        <v>5</v>
      </c>
      <c r="C28" s="8" t="s">
        <v>69</v>
      </c>
      <c r="D28" s="8">
        <v>20</v>
      </c>
      <c r="E28" s="8">
        <v>10</v>
      </c>
      <c r="F28" s="8">
        <v>10</v>
      </c>
      <c r="G28" s="34" t="s">
        <v>7</v>
      </c>
      <c r="H28" s="159"/>
      <c r="I28" s="159"/>
      <c r="J28" s="261"/>
      <c r="K28" s="188"/>
      <c r="L28" s="188"/>
      <c r="M28" s="225"/>
      <c r="N28" s="246"/>
    </row>
    <row r="29" spans="1:14">
      <c r="A29" s="259"/>
      <c r="B29" s="244">
        <v>6</v>
      </c>
      <c r="C29" s="8" t="s">
        <v>70</v>
      </c>
      <c r="D29" s="8">
        <v>15</v>
      </c>
      <c r="E29" s="8">
        <v>9</v>
      </c>
      <c r="F29" s="8">
        <v>6</v>
      </c>
      <c r="G29" s="10" t="s">
        <v>7</v>
      </c>
      <c r="H29" s="159"/>
      <c r="I29" s="159"/>
      <c r="J29" s="159"/>
      <c r="K29" s="188"/>
      <c r="L29" s="188"/>
      <c r="M29" s="225"/>
      <c r="N29" s="246"/>
    </row>
    <row r="30" spans="1:14">
      <c r="A30" s="259"/>
      <c r="B30" s="244">
        <v>7</v>
      </c>
      <c r="C30" s="8" t="s">
        <v>71</v>
      </c>
      <c r="D30" s="8">
        <v>16</v>
      </c>
      <c r="E30" s="8">
        <v>8</v>
      </c>
      <c r="F30" s="8">
        <v>8</v>
      </c>
      <c r="G30" s="143" t="s">
        <v>10</v>
      </c>
      <c r="H30" s="159"/>
      <c r="I30" s="159"/>
      <c r="J30" s="159"/>
      <c r="K30" s="188"/>
      <c r="L30" s="188"/>
      <c r="M30" s="225"/>
      <c r="N30" s="246"/>
    </row>
    <row r="31" spans="1:14">
      <c r="A31" s="259"/>
      <c r="B31" s="244">
        <v>8</v>
      </c>
      <c r="C31" s="8" t="s">
        <v>72</v>
      </c>
      <c r="D31" s="8">
        <v>23</v>
      </c>
      <c r="E31" s="8">
        <v>11</v>
      </c>
      <c r="F31" s="8">
        <v>12</v>
      </c>
      <c r="G31" s="10" t="s">
        <v>8</v>
      </c>
      <c r="H31" s="35"/>
      <c r="I31" s="159"/>
      <c r="J31" s="143"/>
      <c r="K31" s="188"/>
      <c r="L31" s="188"/>
      <c r="M31" s="225"/>
      <c r="N31" s="246"/>
    </row>
    <row r="32" spans="1:14" ht="14.25" thickBot="1">
      <c r="A32" s="262"/>
      <c r="B32" s="263">
        <v>9</v>
      </c>
      <c r="C32" s="37" t="s">
        <v>73</v>
      </c>
      <c r="D32" s="37">
        <v>23</v>
      </c>
      <c r="E32" s="37">
        <v>2</v>
      </c>
      <c r="F32" s="37">
        <v>21</v>
      </c>
      <c r="G32" s="54" t="s">
        <v>8</v>
      </c>
      <c r="H32" s="163"/>
      <c r="I32" s="163"/>
      <c r="J32" s="163"/>
      <c r="K32" s="203"/>
      <c r="L32" s="203"/>
      <c r="M32" s="226"/>
      <c r="N32" s="247"/>
    </row>
    <row r="33" spans="1:14" ht="14.25" customHeight="1" thickTop="1" thickBot="1">
      <c r="A33" s="229" t="s">
        <v>60</v>
      </c>
      <c r="B33" s="210"/>
      <c r="C33" s="201"/>
      <c r="D33" s="13">
        <f>SUM(D24:D32)</f>
        <v>222</v>
      </c>
      <c r="E33" s="13">
        <f t="shared" ref="E33:F33" si="2">SUM(E24:E32)</f>
        <v>104</v>
      </c>
      <c r="F33" s="13">
        <f t="shared" si="2"/>
        <v>118</v>
      </c>
      <c r="G33" s="14"/>
      <c r="H33" s="15"/>
      <c r="I33" s="15"/>
      <c r="J33" s="15"/>
      <c r="K33" s="16"/>
      <c r="L33" s="16"/>
      <c r="M33" s="305"/>
      <c r="N33" s="251"/>
    </row>
    <row r="34" spans="1:14" ht="14.25" thickTop="1">
      <c r="A34" s="211" t="s">
        <v>67</v>
      </c>
      <c r="B34" s="252">
        <v>1</v>
      </c>
      <c r="C34" s="38" t="s">
        <v>74</v>
      </c>
      <c r="D34" s="38">
        <v>32</v>
      </c>
      <c r="E34" s="18">
        <v>11</v>
      </c>
      <c r="F34" s="18">
        <v>21</v>
      </c>
      <c r="G34" s="39" t="s">
        <v>7</v>
      </c>
      <c r="H34" s="151"/>
      <c r="I34" s="151"/>
      <c r="J34" s="151"/>
      <c r="K34" s="213" t="str">
        <f>K24</f>
        <v>11.04（周六）</v>
      </c>
      <c r="L34" s="213" t="s">
        <v>63</v>
      </c>
      <c r="M34" s="234" t="s">
        <v>75</v>
      </c>
      <c r="N34" s="253">
        <f>SUM(D34:D40)</f>
        <v>150</v>
      </c>
    </row>
    <row r="35" spans="1:14">
      <c r="A35" s="212"/>
      <c r="B35" s="254">
        <v>2</v>
      </c>
      <c r="C35" s="40" t="s">
        <v>76</v>
      </c>
      <c r="D35" s="40">
        <v>15</v>
      </c>
      <c r="E35" s="21">
        <v>7</v>
      </c>
      <c r="F35" s="21">
        <v>8</v>
      </c>
      <c r="G35" s="171" t="s">
        <v>8</v>
      </c>
      <c r="H35" s="152"/>
      <c r="I35" s="152"/>
      <c r="J35" s="152"/>
      <c r="K35" s="193"/>
      <c r="L35" s="193"/>
      <c r="M35" s="235"/>
      <c r="N35" s="255"/>
    </row>
    <row r="36" spans="1:14">
      <c r="A36" s="212"/>
      <c r="B36" s="254">
        <v>3</v>
      </c>
      <c r="C36" s="40" t="s">
        <v>77</v>
      </c>
      <c r="D36" s="40">
        <v>18</v>
      </c>
      <c r="E36" s="21">
        <v>7</v>
      </c>
      <c r="F36" s="21">
        <v>11</v>
      </c>
      <c r="G36" s="171" t="s">
        <v>9</v>
      </c>
      <c r="H36" s="152"/>
      <c r="I36" s="152"/>
      <c r="J36" s="152"/>
      <c r="K36" s="193"/>
      <c r="L36" s="193"/>
      <c r="M36" s="235"/>
      <c r="N36" s="255"/>
    </row>
    <row r="37" spans="1:14">
      <c r="A37" s="212"/>
      <c r="B37" s="254">
        <v>4</v>
      </c>
      <c r="C37" s="40" t="s">
        <v>78</v>
      </c>
      <c r="D37" s="40">
        <v>24</v>
      </c>
      <c r="E37" s="21">
        <v>8</v>
      </c>
      <c r="F37" s="21">
        <v>16</v>
      </c>
      <c r="G37" s="171" t="s">
        <v>10</v>
      </c>
      <c r="H37" s="152"/>
      <c r="I37" s="152"/>
      <c r="J37" s="152"/>
      <c r="K37" s="193"/>
      <c r="L37" s="193"/>
      <c r="M37" s="235"/>
      <c r="N37" s="255"/>
    </row>
    <row r="38" spans="1:14">
      <c r="A38" s="212"/>
      <c r="B38" s="254">
        <v>5</v>
      </c>
      <c r="C38" s="40" t="s">
        <v>79</v>
      </c>
      <c r="D38" s="40">
        <v>23</v>
      </c>
      <c r="E38" s="21">
        <v>5</v>
      </c>
      <c r="F38" s="21">
        <v>18</v>
      </c>
      <c r="G38" s="171" t="s">
        <v>11</v>
      </c>
      <c r="H38" s="152"/>
      <c r="I38" s="152"/>
      <c r="J38" s="152"/>
      <c r="K38" s="193"/>
      <c r="L38" s="193"/>
      <c r="M38" s="235"/>
      <c r="N38" s="255"/>
    </row>
    <row r="39" spans="1:14">
      <c r="A39" s="212"/>
      <c r="B39" s="254">
        <v>6</v>
      </c>
      <c r="C39" s="40" t="s">
        <v>80</v>
      </c>
      <c r="D39" s="40">
        <v>20</v>
      </c>
      <c r="E39" s="21">
        <v>5</v>
      </c>
      <c r="F39" s="21">
        <v>15</v>
      </c>
      <c r="G39" s="41" t="s">
        <v>6</v>
      </c>
      <c r="H39" s="42"/>
      <c r="I39" s="42"/>
      <c r="J39" s="42"/>
      <c r="K39" s="193"/>
      <c r="L39" s="193"/>
      <c r="M39" s="235"/>
      <c r="N39" s="255"/>
    </row>
    <row r="40" spans="1:14" ht="14.25" thickBot="1">
      <c r="A40" s="215"/>
      <c r="B40" s="264">
        <v>7</v>
      </c>
      <c r="C40" s="43" t="s">
        <v>81</v>
      </c>
      <c r="D40" s="43">
        <v>18</v>
      </c>
      <c r="E40" s="27">
        <v>5</v>
      </c>
      <c r="F40" s="27">
        <v>13</v>
      </c>
      <c r="G40" s="44" t="s">
        <v>6</v>
      </c>
      <c r="H40" s="45"/>
      <c r="I40" s="45"/>
      <c r="J40" s="45"/>
      <c r="K40" s="194"/>
      <c r="L40" s="194"/>
      <c r="M40" s="236"/>
      <c r="N40" s="256"/>
    </row>
    <row r="41" spans="1:14" ht="15" customHeight="1" thickTop="1" thickBot="1">
      <c r="A41" s="216" t="s">
        <v>60</v>
      </c>
      <c r="B41" s="198"/>
      <c r="C41" s="217"/>
      <c r="D41" s="29">
        <f>SUM(D34:D40)</f>
        <v>150</v>
      </c>
      <c r="E41" s="29">
        <f t="shared" ref="E41:F41" si="3">SUM(E34:E40)</f>
        <v>48</v>
      </c>
      <c r="F41" s="29">
        <f t="shared" si="3"/>
        <v>102</v>
      </c>
      <c r="G41" s="46"/>
      <c r="H41" s="46"/>
      <c r="I41" s="46"/>
      <c r="J41" s="46"/>
      <c r="K41" s="32"/>
      <c r="L41" s="32"/>
      <c r="M41" s="306"/>
      <c r="N41" s="257"/>
    </row>
    <row r="42" spans="1:14" ht="15" thickTop="1" thickBot="1">
      <c r="A42" s="218" t="s">
        <v>82</v>
      </c>
      <c r="B42" s="265"/>
      <c r="C42" s="219"/>
      <c r="D42" s="29">
        <f>D41+D33+D23+D13</f>
        <v>917</v>
      </c>
      <c r="E42" s="29">
        <f>E41+E33+E23+E13</f>
        <v>311</v>
      </c>
      <c r="F42" s="29">
        <f>F41+F33+F23+F13</f>
        <v>606</v>
      </c>
      <c r="G42" s="46"/>
      <c r="H42" s="46"/>
      <c r="I42" s="46"/>
      <c r="J42" s="46"/>
      <c r="K42" s="32"/>
      <c r="L42" s="32"/>
      <c r="M42" s="306"/>
      <c r="N42" s="257">
        <f>E42+F42</f>
        <v>917</v>
      </c>
    </row>
    <row r="43" spans="1:14" ht="27" customHeight="1" thickTop="1" thickBot="1">
      <c r="A43" s="47" t="s">
        <v>0</v>
      </c>
      <c r="B43" s="157" t="s">
        <v>83</v>
      </c>
      <c r="C43" s="150" t="s">
        <v>1</v>
      </c>
      <c r="D43" s="150" t="s">
        <v>2</v>
      </c>
      <c r="E43" s="150" t="s">
        <v>84</v>
      </c>
      <c r="F43" s="150" t="s">
        <v>85</v>
      </c>
      <c r="G43" s="150" t="s">
        <v>86</v>
      </c>
      <c r="H43" s="48" t="s">
        <v>87</v>
      </c>
      <c r="I43" s="48" t="s">
        <v>3</v>
      </c>
      <c r="J43" s="150" t="s">
        <v>4</v>
      </c>
      <c r="K43" s="201" t="s">
        <v>5</v>
      </c>
      <c r="L43" s="201"/>
      <c r="M43" s="201"/>
      <c r="N43" s="49" t="s">
        <v>88</v>
      </c>
    </row>
    <row r="44" spans="1:14" ht="14.25" thickTop="1">
      <c r="A44" s="220" t="s">
        <v>89</v>
      </c>
      <c r="B44" s="242">
        <f>1</f>
        <v>1</v>
      </c>
      <c r="C44" s="50" t="s">
        <v>90</v>
      </c>
      <c r="D44" s="50">
        <v>28</v>
      </c>
      <c r="E44" s="50">
        <v>21</v>
      </c>
      <c r="F44" s="50">
        <v>7</v>
      </c>
      <c r="G44" s="33" t="s">
        <v>6</v>
      </c>
      <c r="H44" s="50"/>
      <c r="I44" s="50"/>
      <c r="J44" s="50"/>
      <c r="K44" s="187" t="s">
        <v>91</v>
      </c>
      <c r="L44" s="187" t="s">
        <v>92</v>
      </c>
      <c r="M44" s="224" t="s">
        <v>93</v>
      </c>
      <c r="N44" s="243">
        <f>SUM(D44:D53)</f>
        <v>284</v>
      </c>
    </row>
    <row r="45" spans="1:14">
      <c r="A45" s="207"/>
      <c r="B45" s="244">
        <f>B44+1</f>
        <v>2</v>
      </c>
      <c r="C45" s="52" t="s">
        <v>94</v>
      </c>
      <c r="D45" s="52">
        <v>27</v>
      </c>
      <c r="E45" s="52">
        <v>23</v>
      </c>
      <c r="F45" s="52">
        <v>4</v>
      </c>
      <c r="G45" s="10" t="s">
        <v>6</v>
      </c>
      <c r="H45" s="52"/>
      <c r="I45" s="52"/>
      <c r="J45" s="52"/>
      <c r="K45" s="188"/>
      <c r="L45" s="188"/>
      <c r="M45" s="225"/>
      <c r="N45" s="246"/>
    </row>
    <row r="46" spans="1:14">
      <c r="A46" s="207"/>
      <c r="B46" s="244">
        <f t="shared" ref="B46:B53" si="4">B45+1</f>
        <v>3</v>
      </c>
      <c r="C46" s="52" t="s">
        <v>95</v>
      </c>
      <c r="D46" s="52">
        <v>28</v>
      </c>
      <c r="E46" s="52">
        <v>13</v>
      </c>
      <c r="F46" s="52">
        <v>15</v>
      </c>
      <c r="G46" s="10" t="s">
        <v>11</v>
      </c>
      <c r="H46" s="52"/>
      <c r="I46" s="52"/>
      <c r="J46" s="52"/>
      <c r="K46" s="188"/>
      <c r="L46" s="188"/>
      <c r="M46" s="225"/>
      <c r="N46" s="246"/>
    </row>
    <row r="47" spans="1:14">
      <c r="A47" s="207"/>
      <c r="B47" s="244">
        <f t="shared" si="4"/>
        <v>4</v>
      </c>
      <c r="C47" s="52" t="s">
        <v>96</v>
      </c>
      <c r="D47" s="52">
        <v>27</v>
      </c>
      <c r="E47" s="52">
        <v>13</v>
      </c>
      <c r="F47" s="52">
        <v>14</v>
      </c>
      <c r="G47" s="10" t="s">
        <v>11</v>
      </c>
      <c r="H47" s="162"/>
      <c r="I47" s="162"/>
      <c r="J47" s="162"/>
      <c r="K47" s="188"/>
      <c r="L47" s="188"/>
      <c r="M47" s="225"/>
      <c r="N47" s="246"/>
    </row>
    <row r="48" spans="1:14">
      <c r="A48" s="207"/>
      <c r="B48" s="244">
        <f t="shared" si="4"/>
        <v>5</v>
      </c>
      <c r="C48" s="52" t="s">
        <v>97</v>
      </c>
      <c r="D48" s="52">
        <v>23</v>
      </c>
      <c r="E48" s="52">
        <v>17</v>
      </c>
      <c r="F48" s="52">
        <v>6</v>
      </c>
      <c r="G48" s="9" t="s">
        <v>7</v>
      </c>
      <c r="H48" s="162"/>
      <c r="I48" s="162"/>
      <c r="J48" s="162"/>
      <c r="K48" s="188"/>
      <c r="L48" s="188"/>
      <c r="M48" s="225"/>
      <c r="N48" s="246"/>
    </row>
    <row r="49" spans="1:14">
      <c r="A49" s="207"/>
      <c r="B49" s="244">
        <f t="shared" si="4"/>
        <v>6</v>
      </c>
      <c r="C49" s="52" t="s">
        <v>98</v>
      </c>
      <c r="D49" s="52">
        <v>29</v>
      </c>
      <c r="E49" s="52">
        <v>17</v>
      </c>
      <c r="F49" s="52">
        <v>12</v>
      </c>
      <c r="G49" s="9" t="s">
        <v>7</v>
      </c>
      <c r="H49" s="52"/>
      <c r="I49" s="52"/>
      <c r="J49" s="52"/>
      <c r="K49" s="188"/>
      <c r="L49" s="188"/>
      <c r="M49" s="225"/>
      <c r="N49" s="246"/>
    </row>
    <row r="50" spans="1:14">
      <c r="A50" s="207"/>
      <c r="B50" s="244">
        <f t="shared" si="4"/>
        <v>7</v>
      </c>
      <c r="C50" s="52" t="s">
        <v>99</v>
      </c>
      <c r="D50" s="52">
        <v>23</v>
      </c>
      <c r="E50" s="52">
        <v>15</v>
      </c>
      <c r="F50" s="52">
        <v>8</v>
      </c>
      <c r="G50" s="266" t="s">
        <v>9</v>
      </c>
      <c r="H50" s="162"/>
      <c r="I50" s="162"/>
      <c r="J50" s="162"/>
      <c r="K50" s="188"/>
      <c r="L50" s="188"/>
      <c r="M50" s="225"/>
      <c r="N50" s="246"/>
    </row>
    <row r="51" spans="1:14">
      <c r="A51" s="207"/>
      <c r="B51" s="244">
        <f t="shared" si="4"/>
        <v>8</v>
      </c>
      <c r="C51" s="8" t="s">
        <v>100</v>
      </c>
      <c r="D51" s="8">
        <v>24</v>
      </c>
      <c r="E51" s="8">
        <v>17</v>
      </c>
      <c r="F51" s="8">
        <v>7</v>
      </c>
      <c r="G51" s="266" t="s">
        <v>9</v>
      </c>
      <c r="H51" s="162"/>
      <c r="I51" s="162"/>
      <c r="J51" s="162"/>
      <c r="K51" s="188"/>
      <c r="L51" s="188"/>
      <c r="M51" s="225"/>
      <c r="N51" s="246"/>
    </row>
    <row r="52" spans="1:14">
      <c r="A52" s="228"/>
      <c r="B52" s="244">
        <f t="shared" si="4"/>
        <v>9</v>
      </c>
      <c r="C52" s="37" t="s">
        <v>101</v>
      </c>
      <c r="D52" s="37">
        <v>37</v>
      </c>
      <c r="E52" s="37">
        <v>10</v>
      </c>
      <c r="F52" s="37">
        <v>27</v>
      </c>
      <c r="G52" s="53" t="s">
        <v>8</v>
      </c>
      <c r="H52" s="164"/>
      <c r="I52" s="164"/>
      <c r="J52" s="164"/>
      <c r="K52" s="203"/>
      <c r="L52" s="203"/>
      <c r="M52" s="226"/>
      <c r="N52" s="247"/>
    </row>
    <row r="53" spans="1:14" ht="14.25" customHeight="1" thickBot="1">
      <c r="A53" s="228"/>
      <c r="B53" s="244">
        <f t="shared" si="4"/>
        <v>10</v>
      </c>
      <c r="C53" s="37" t="s">
        <v>102</v>
      </c>
      <c r="D53" s="37">
        <v>38</v>
      </c>
      <c r="E53" s="37">
        <v>13</v>
      </c>
      <c r="F53" s="37">
        <v>25</v>
      </c>
      <c r="G53" s="267" t="s">
        <v>10</v>
      </c>
      <c r="H53" s="164"/>
      <c r="I53" s="164"/>
      <c r="J53" s="164"/>
      <c r="K53" s="203"/>
      <c r="L53" s="203"/>
      <c r="M53" s="226"/>
      <c r="N53" s="247"/>
    </row>
    <row r="54" spans="1:14" ht="15" thickTop="1" thickBot="1">
      <c r="A54" s="229" t="s">
        <v>60</v>
      </c>
      <c r="B54" s="210"/>
      <c r="C54" s="201"/>
      <c r="D54" s="13">
        <f>SUM(D44:D53)</f>
        <v>284</v>
      </c>
      <c r="E54" s="13">
        <f>SUM(E44:E53)</f>
        <v>159</v>
      </c>
      <c r="F54" s="13">
        <f>SUM(F44:F53)</f>
        <v>125</v>
      </c>
      <c r="G54" s="14"/>
      <c r="H54" s="16"/>
      <c r="I54" s="16"/>
      <c r="J54" s="16"/>
      <c r="K54" s="16"/>
      <c r="L54" s="16"/>
      <c r="M54" s="305"/>
      <c r="N54" s="251"/>
    </row>
    <row r="55" spans="1:14" ht="14.25" thickTop="1">
      <c r="A55" s="211" t="s">
        <v>103</v>
      </c>
      <c r="B55" s="56">
        <v>1</v>
      </c>
      <c r="C55" s="55" t="s">
        <v>104</v>
      </c>
      <c r="D55" s="56">
        <v>31</v>
      </c>
      <c r="E55" s="56">
        <v>20</v>
      </c>
      <c r="F55" s="56">
        <v>11</v>
      </c>
      <c r="G55" s="171" t="s">
        <v>9</v>
      </c>
      <c r="H55" s="154"/>
      <c r="I55" s="154"/>
      <c r="J55" s="23"/>
      <c r="K55" s="213" t="str">
        <f>K44</f>
        <v>11.05（周日）</v>
      </c>
      <c r="L55" s="213" t="s">
        <v>50</v>
      </c>
      <c r="M55" s="234" t="s">
        <v>51</v>
      </c>
      <c r="N55" s="238">
        <f>SUM(D55:D63)</f>
        <v>217</v>
      </c>
    </row>
    <row r="56" spans="1:14">
      <c r="A56" s="212"/>
      <c r="B56" s="58">
        <v>2</v>
      </c>
      <c r="C56" s="57" t="s">
        <v>105</v>
      </c>
      <c r="D56" s="58">
        <v>31</v>
      </c>
      <c r="E56" s="58">
        <v>18</v>
      </c>
      <c r="F56" s="58">
        <v>13</v>
      </c>
      <c r="G56" s="171" t="s">
        <v>8</v>
      </c>
      <c r="H56" s="21"/>
      <c r="I56" s="21"/>
      <c r="J56" s="23"/>
      <c r="K56" s="193"/>
      <c r="L56" s="193"/>
      <c r="M56" s="235"/>
      <c r="N56" s="239"/>
    </row>
    <row r="57" spans="1:14">
      <c r="A57" s="212"/>
      <c r="B57" s="58">
        <v>3</v>
      </c>
      <c r="C57" s="57" t="s">
        <v>106</v>
      </c>
      <c r="D57" s="58">
        <v>15</v>
      </c>
      <c r="E57" s="58">
        <v>12</v>
      </c>
      <c r="F57" s="58">
        <v>3</v>
      </c>
      <c r="G57" s="23" t="s">
        <v>107</v>
      </c>
      <c r="H57" s="155"/>
      <c r="I57" s="155"/>
      <c r="J57" s="155"/>
      <c r="K57" s="193"/>
      <c r="L57" s="193"/>
      <c r="M57" s="235"/>
      <c r="N57" s="239"/>
    </row>
    <row r="58" spans="1:14">
      <c r="A58" s="212"/>
      <c r="B58" s="58">
        <v>4</v>
      </c>
      <c r="C58" s="57" t="s">
        <v>108</v>
      </c>
      <c r="D58" s="58">
        <v>19</v>
      </c>
      <c r="E58" s="58">
        <v>16</v>
      </c>
      <c r="F58" s="58">
        <v>3</v>
      </c>
      <c r="G58" s="23" t="s">
        <v>7</v>
      </c>
      <c r="H58" s="155"/>
      <c r="I58" s="155"/>
      <c r="J58" s="155"/>
      <c r="K58" s="193"/>
      <c r="L58" s="193"/>
      <c r="M58" s="235"/>
      <c r="N58" s="239"/>
    </row>
    <row r="59" spans="1:14">
      <c r="A59" s="212"/>
      <c r="B59" s="58">
        <v>5</v>
      </c>
      <c r="C59" s="57" t="s">
        <v>109</v>
      </c>
      <c r="D59" s="58">
        <v>27</v>
      </c>
      <c r="E59" s="58">
        <v>8</v>
      </c>
      <c r="F59" s="58">
        <v>19</v>
      </c>
      <c r="G59" s="171" t="s">
        <v>10</v>
      </c>
      <c r="H59" s="155"/>
      <c r="I59" s="155"/>
      <c r="J59" s="155"/>
      <c r="K59" s="193"/>
      <c r="L59" s="193"/>
      <c r="M59" s="235"/>
      <c r="N59" s="239"/>
    </row>
    <row r="60" spans="1:14">
      <c r="A60" s="212"/>
      <c r="B60" s="58">
        <v>6</v>
      </c>
      <c r="C60" s="57" t="s">
        <v>110</v>
      </c>
      <c r="D60" s="58">
        <v>26</v>
      </c>
      <c r="E60" s="58">
        <v>9</v>
      </c>
      <c r="F60" s="58">
        <v>17</v>
      </c>
      <c r="G60" s="28" t="s">
        <v>11</v>
      </c>
      <c r="H60" s="155"/>
      <c r="I60" s="23"/>
      <c r="J60" s="155"/>
      <c r="K60" s="193"/>
      <c r="L60" s="193"/>
      <c r="M60" s="235"/>
      <c r="N60" s="239"/>
    </row>
    <row r="61" spans="1:14">
      <c r="A61" s="212"/>
      <c r="B61" s="58">
        <v>7</v>
      </c>
      <c r="C61" s="57" t="s">
        <v>111</v>
      </c>
      <c r="D61" s="58">
        <v>28</v>
      </c>
      <c r="E61" s="58">
        <v>13</v>
      </c>
      <c r="F61" s="58">
        <v>15</v>
      </c>
      <c r="G61" s="23" t="s">
        <v>11</v>
      </c>
      <c r="H61" s="155"/>
      <c r="I61" s="155"/>
      <c r="J61" s="155"/>
      <c r="K61" s="193"/>
      <c r="L61" s="193"/>
      <c r="M61" s="235"/>
      <c r="N61" s="239"/>
    </row>
    <row r="62" spans="1:14">
      <c r="A62" s="212"/>
      <c r="B62" s="21">
        <v>8</v>
      </c>
      <c r="C62" s="20" t="s">
        <v>112</v>
      </c>
      <c r="D62" s="21">
        <v>18</v>
      </c>
      <c r="E62" s="21">
        <v>10</v>
      </c>
      <c r="F62" s="21">
        <v>8</v>
      </c>
      <c r="G62" s="23" t="s">
        <v>6</v>
      </c>
      <c r="H62" s="155"/>
      <c r="I62" s="155"/>
      <c r="J62" s="155"/>
      <c r="K62" s="193"/>
      <c r="L62" s="193"/>
      <c r="M62" s="235"/>
      <c r="N62" s="239"/>
    </row>
    <row r="63" spans="1:14" ht="14.25" customHeight="1" thickBot="1">
      <c r="A63" s="232"/>
      <c r="B63" s="60">
        <v>9</v>
      </c>
      <c r="C63" s="59" t="s">
        <v>113</v>
      </c>
      <c r="D63" s="60">
        <v>22</v>
      </c>
      <c r="E63" s="60">
        <v>11</v>
      </c>
      <c r="F63" s="60">
        <v>11</v>
      </c>
      <c r="G63" s="28" t="s">
        <v>6</v>
      </c>
      <c r="H63" s="156"/>
      <c r="I63" s="156"/>
      <c r="J63" s="156"/>
      <c r="K63" s="194"/>
      <c r="L63" s="194"/>
      <c r="M63" s="236"/>
      <c r="N63" s="184"/>
    </row>
    <row r="64" spans="1:14" ht="15" thickTop="1" thickBot="1">
      <c r="A64" s="216" t="s">
        <v>60</v>
      </c>
      <c r="B64" s="198"/>
      <c r="C64" s="217"/>
      <c r="D64" s="29">
        <f>SUM(D55:D63)</f>
        <v>217</v>
      </c>
      <c r="E64" s="29">
        <f t="shared" ref="E64:F64" si="5">SUM(E55:E63)</f>
        <v>117</v>
      </c>
      <c r="F64" s="29">
        <f t="shared" si="5"/>
        <v>100</v>
      </c>
      <c r="G64" s="30"/>
      <c r="H64" s="30"/>
      <c r="I64" s="30"/>
      <c r="J64" s="30"/>
      <c r="K64" s="30"/>
      <c r="L64" s="30"/>
      <c r="M64" s="307"/>
      <c r="N64" s="61"/>
    </row>
    <row r="65" spans="1:14" ht="14.25" thickTop="1">
      <c r="A65" s="258" t="s">
        <v>114</v>
      </c>
      <c r="B65" s="5">
        <v>1</v>
      </c>
      <c r="C65" s="4" t="s">
        <v>115</v>
      </c>
      <c r="D65" s="5">
        <v>27</v>
      </c>
      <c r="E65" s="5">
        <v>8</v>
      </c>
      <c r="F65" s="5">
        <v>19</v>
      </c>
      <c r="G65" s="6" t="s">
        <v>7</v>
      </c>
      <c r="H65" s="62"/>
      <c r="I65" s="62"/>
      <c r="J65" s="62"/>
      <c r="K65" s="187" t="str">
        <f>K55</f>
        <v>11.05（周日）</v>
      </c>
      <c r="L65" s="187" t="s">
        <v>63</v>
      </c>
      <c r="M65" s="224" t="s">
        <v>64</v>
      </c>
      <c r="N65" s="243">
        <f>SUM(D65:D73)</f>
        <v>242</v>
      </c>
    </row>
    <row r="66" spans="1:14">
      <c r="A66" s="259"/>
      <c r="B66" s="8">
        <v>2</v>
      </c>
      <c r="C66" s="7" t="s">
        <v>116</v>
      </c>
      <c r="D66" s="8">
        <v>27</v>
      </c>
      <c r="E66" s="8">
        <v>9</v>
      </c>
      <c r="F66" s="8">
        <v>18</v>
      </c>
      <c r="G66" s="9" t="s">
        <v>7</v>
      </c>
      <c r="H66" s="63"/>
      <c r="I66" s="64"/>
      <c r="J66" s="63"/>
      <c r="K66" s="188"/>
      <c r="L66" s="188"/>
      <c r="M66" s="225"/>
      <c r="N66" s="246"/>
    </row>
    <row r="67" spans="1:14">
      <c r="A67" s="259"/>
      <c r="B67" s="8">
        <v>3</v>
      </c>
      <c r="C67" s="7" t="s">
        <v>117</v>
      </c>
      <c r="D67" s="8">
        <v>30</v>
      </c>
      <c r="E67" s="8">
        <v>14</v>
      </c>
      <c r="F67" s="8">
        <v>16</v>
      </c>
      <c r="G67" s="143" t="s">
        <v>9</v>
      </c>
      <c r="H67" s="63"/>
      <c r="I67" s="64"/>
      <c r="J67" s="63"/>
      <c r="K67" s="188"/>
      <c r="L67" s="188"/>
      <c r="M67" s="225"/>
      <c r="N67" s="246"/>
    </row>
    <row r="68" spans="1:14">
      <c r="A68" s="259"/>
      <c r="B68" s="8">
        <v>4</v>
      </c>
      <c r="C68" s="7" t="s">
        <v>118</v>
      </c>
      <c r="D68" s="8">
        <v>25</v>
      </c>
      <c r="E68" s="8">
        <v>9</v>
      </c>
      <c r="F68" s="8">
        <v>16</v>
      </c>
      <c r="G68" s="9" t="s">
        <v>6</v>
      </c>
      <c r="H68" s="63"/>
      <c r="I68" s="63"/>
      <c r="J68" s="63"/>
      <c r="K68" s="188"/>
      <c r="L68" s="188"/>
      <c r="M68" s="225"/>
      <c r="N68" s="246"/>
    </row>
    <row r="69" spans="1:14">
      <c r="A69" s="259"/>
      <c r="B69" s="8">
        <v>5</v>
      </c>
      <c r="C69" s="7" t="s">
        <v>119</v>
      </c>
      <c r="D69" s="8">
        <v>24</v>
      </c>
      <c r="E69" s="8">
        <v>10</v>
      </c>
      <c r="F69" s="8">
        <v>14</v>
      </c>
      <c r="G69" s="9" t="s">
        <v>6</v>
      </c>
      <c r="H69" s="63"/>
      <c r="I69" s="63"/>
      <c r="J69" s="63"/>
      <c r="K69" s="188"/>
      <c r="L69" s="188"/>
      <c r="M69" s="225"/>
      <c r="N69" s="246"/>
    </row>
    <row r="70" spans="1:14">
      <c r="A70" s="259"/>
      <c r="B70" s="8">
        <v>6</v>
      </c>
      <c r="C70" s="7" t="s">
        <v>120</v>
      </c>
      <c r="D70" s="8">
        <v>30</v>
      </c>
      <c r="E70" s="8">
        <v>11</v>
      </c>
      <c r="F70" s="8">
        <v>19</v>
      </c>
      <c r="G70" s="53" t="s">
        <v>8</v>
      </c>
      <c r="H70" s="63"/>
      <c r="I70" s="63"/>
      <c r="J70" s="63"/>
      <c r="K70" s="188"/>
      <c r="L70" s="188"/>
      <c r="M70" s="225"/>
      <c r="N70" s="246"/>
    </row>
    <row r="71" spans="1:14">
      <c r="A71" s="259"/>
      <c r="B71" s="8">
        <v>7</v>
      </c>
      <c r="C71" s="7" t="s">
        <v>121</v>
      </c>
      <c r="D71" s="8">
        <v>32</v>
      </c>
      <c r="E71" s="8">
        <v>12</v>
      </c>
      <c r="F71" s="8">
        <v>20</v>
      </c>
      <c r="G71" s="143" t="s">
        <v>10</v>
      </c>
      <c r="H71" s="63"/>
      <c r="I71" s="63"/>
      <c r="J71" s="63"/>
      <c r="K71" s="188"/>
      <c r="L71" s="188"/>
      <c r="M71" s="225"/>
      <c r="N71" s="246"/>
    </row>
    <row r="72" spans="1:14">
      <c r="A72" s="259"/>
      <c r="B72" s="8">
        <v>8</v>
      </c>
      <c r="C72" s="7" t="s">
        <v>122</v>
      </c>
      <c r="D72" s="8">
        <v>24</v>
      </c>
      <c r="E72" s="8">
        <v>6</v>
      </c>
      <c r="F72" s="8">
        <v>18</v>
      </c>
      <c r="G72" s="10" t="s">
        <v>11</v>
      </c>
      <c r="H72" s="63"/>
      <c r="I72" s="63"/>
      <c r="J72" s="63"/>
      <c r="K72" s="188"/>
      <c r="L72" s="188"/>
      <c r="M72" s="225"/>
      <c r="N72" s="246"/>
    </row>
    <row r="73" spans="1:14" ht="14.25" customHeight="1" thickBot="1">
      <c r="A73" s="262"/>
      <c r="B73" s="37">
        <v>9</v>
      </c>
      <c r="C73" s="36" t="s">
        <v>123</v>
      </c>
      <c r="D73" s="37">
        <v>23</v>
      </c>
      <c r="E73" s="37">
        <v>6</v>
      </c>
      <c r="F73" s="37">
        <v>17</v>
      </c>
      <c r="G73" s="54" t="s">
        <v>11</v>
      </c>
      <c r="H73" s="65"/>
      <c r="I73" s="65"/>
      <c r="J73" s="65"/>
      <c r="K73" s="203"/>
      <c r="L73" s="203"/>
      <c r="M73" s="226"/>
      <c r="N73" s="247"/>
    </row>
    <row r="74" spans="1:14" ht="15" thickTop="1" thickBot="1">
      <c r="A74" s="229" t="s">
        <v>60</v>
      </c>
      <c r="B74" s="210"/>
      <c r="C74" s="201"/>
      <c r="D74" s="13">
        <f>SUM(D65:D73)</f>
        <v>242</v>
      </c>
      <c r="E74" s="13">
        <f t="shared" ref="E74:F74" si="6">SUM(E65:E73)</f>
        <v>85</v>
      </c>
      <c r="F74" s="13">
        <f t="shared" si="6"/>
        <v>157</v>
      </c>
      <c r="G74" s="66"/>
      <c r="H74" s="66"/>
      <c r="I74" s="66"/>
      <c r="J74" s="66"/>
      <c r="K74" s="67"/>
      <c r="L74" s="67"/>
      <c r="M74" s="96"/>
      <c r="N74" s="268"/>
    </row>
    <row r="75" spans="1:14" ht="14.25" thickTop="1">
      <c r="A75" s="221" t="s">
        <v>124</v>
      </c>
      <c r="B75" s="18">
        <v>1</v>
      </c>
      <c r="C75" s="17" t="s">
        <v>125</v>
      </c>
      <c r="D75" s="18">
        <v>21</v>
      </c>
      <c r="E75" s="18">
        <v>5</v>
      </c>
      <c r="F75" s="18">
        <v>16</v>
      </c>
      <c r="G75" s="269" t="s">
        <v>6</v>
      </c>
      <c r="H75" s="68"/>
      <c r="I75" s="68"/>
      <c r="J75" s="68"/>
      <c r="K75" s="213" t="str">
        <f>K65</f>
        <v>11.05（周日）</v>
      </c>
      <c r="L75" s="213" t="s">
        <v>63</v>
      </c>
      <c r="M75" s="234" t="s">
        <v>75</v>
      </c>
      <c r="N75" s="253">
        <f>SUM(D75:D81)</f>
        <v>171</v>
      </c>
    </row>
    <row r="76" spans="1:14">
      <c r="A76" s="270"/>
      <c r="B76" s="21">
        <v>2</v>
      </c>
      <c r="C76" s="20" t="s">
        <v>126</v>
      </c>
      <c r="D76" s="21">
        <v>20</v>
      </c>
      <c r="E76" s="21">
        <v>8</v>
      </c>
      <c r="F76" s="21">
        <v>12</v>
      </c>
      <c r="G76" s="23" t="s">
        <v>6</v>
      </c>
      <c r="H76" s="69"/>
      <c r="I76" s="69"/>
      <c r="J76" s="69"/>
      <c r="K76" s="193"/>
      <c r="L76" s="193"/>
      <c r="M76" s="235"/>
      <c r="N76" s="255"/>
    </row>
    <row r="77" spans="1:14">
      <c r="A77" s="232" t="s">
        <v>127</v>
      </c>
      <c r="B77" s="21">
        <v>3</v>
      </c>
      <c r="C77" s="20" t="s">
        <v>128</v>
      </c>
      <c r="D77" s="21">
        <v>25</v>
      </c>
      <c r="E77" s="21">
        <v>12</v>
      </c>
      <c r="F77" s="21">
        <v>13</v>
      </c>
      <c r="G77" s="171" t="s">
        <v>9</v>
      </c>
      <c r="H77" s="69"/>
      <c r="I77" s="69"/>
      <c r="J77" s="69"/>
      <c r="K77" s="193"/>
      <c r="L77" s="193"/>
      <c r="M77" s="235"/>
      <c r="N77" s="255"/>
    </row>
    <row r="78" spans="1:14">
      <c r="A78" s="222"/>
      <c r="B78" s="21">
        <v>4</v>
      </c>
      <c r="C78" s="20" t="s">
        <v>129</v>
      </c>
      <c r="D78" s="21">
        <v>25</v>
      </c>
      <c r="E78" s="21">
        <v>15</v>
      </c>
      <c r="F78" s="21">
        <v>10</v>
      </c>
      <c r="G78" s="171" t="s">
        <v>10</v>
      </c>
      <c r="H78" s="69"/>
      <c r="I78" s="69"/>
      <c r="J78" s="69"/>
      <c r="K78" s="193"/>
      <c r="L78" s="193"/>
      <c r="M78" s="235"/>
      <c r="N78" s="255"/>
    </row>
    <row r="79" spans="1:14">
      <c r="A79" s="222"/>
      <c r="B79" s="21">
        <v>5</v>
      </c>
      <c r="C79" s="20" t="s">
        <v>130</v>
      </c>
      <c r="D79" s="21">
        <v>27</v>
      </c>
      <c r="E79" s="21">
        <v>11</v>
      </c>
      <c r="F79" s="21">
        <v>16</v>
      </c>
      <c r="G79" s="171" t="s">
        <v>11</v>
      </c>
      <c r="H79" s="69"/>
      <c r="I79" s="69"/>
      <c r="J79" s="69"/>
      <c r="K79" s="193"/>
      <c r="L79" s="193"/>
      <c r="M79" s="235"/>
      <c r="N79" s="255"/>
    </row>
    <row r="80" spans="1:14">
      <c r="A80" s="222"/>
      <c r="B80" s="21">
        <v>6</v>
      </c>
      <c r="C80" s="20" t="s">
        <v>131</v>
      </c>
      <c r="D80" s="21">
        <v>27</v>
      </c>
      <c r="E80" s="21">
        <v>12</v>
      </c>
      <c r="F80" s="21">
        <v>15</v>
      </c>
      <c r="G80" s="271" t="s">
        <v>7</v>
      </c>
      <c r="H80" s="69"/>
      <c r="I80" s="69"/>
      <c r="J80" s="69"/>
      <c r="K80" s="193"/>
      <c r="L80" s="193"/>
      <c r="M80" s="235"/>
      <c r="N80" s="255"/>
    </row>
    <row r="81" spans="1:14" ht="15" customHeight="1" thickBot="1">
      <c r="A81" s="223"/>
      <c r="B81" s="27">
        <v>7</v>
      </c>
      <c r="C81" s="26" t="s">
        <v>132</v>
      </c>
      <c r="D81" s="27">
        <v>26</v>
      </c>
      <c r="E81" s="27">
        <v>12</v>
      </c>
      <c r="F81" s="27">
        <v>14</v>
      </c>
      <c r="G81" s="272" t="s">
        <v>8</v>
      </c>
      <c r="H81" s="70"/>
      <c r="I81" s="70"/>
      <c r="J81" s="70"/>
      <c r="K81" s="194"/>
      <c r="L81" s="194"/>
      <c r="M81" s="236"/>
      <c r="N81" s="256"/>
    </row>
    <row r="82" spans="1:14" ht="15" thickTop="1" thickBot="1">
      <c r="A82" s="216" t="s">
        <v>60</v>
      </c>
      <c r="B82" s="198"/>
      <c r="C82" s="217"/>
      <c r="D82" s="29">
        <f>SUM(D75:D81)</f>
        <v>171</v>
      </c>
      <c r="E82" s="29">
        <f t="shared" ref="E82:F82" si="7">SUM(E75:E81)</f>
        <v>75</v>
      </c>
      <c r="F82" s="29">
        <f t="shared" si="7"/>
        <v>96</v>
      </c>
      <c r="G82" s="71"/>
      <c r="H82" s="71"/>
      <c r="I82" s="71"/>
      <c r="J82" s="71"/>
      <c r="K82" s="32"/>
      <c r="L82" s="32"/>
      <c r="M82" s="306"/>
      <c r="N82" s="257"/>
    </row>
    <row r="83" spans="1:14" ht="14.25" customHeight="1" thickTop="1" thickBot="1">
      <c r="A83" s="218" t="s">
        <v>133</v>
      </c>
      <c r="B83" s="265"/>
      <c r="C83" s="219"/>
      <c r="D83" s="29">
        <f>D82+D74+D64+D54</f>
        <v>914</v>
      </c>
      <c r="E83" s="29">
        <f t="shared" ref="E83:F83" si="8">E82+E74+E64+E54</f>
        <v>436</v>
      </c>
      <c r="F83" s="29">
        <f t="shared" si="8"/>
        <v>478</v>
      </c>
      <c r="G83" s="46"/>
      <c r="H83" s="46"/>
      <c r="I83" s="46"/>
      <c r="J83" s="46"/>
      <c r="K83" s="32"/>
      <c r="L83" s="32"/>
      <c r="M83" s="306"/>
      <c r="N83" s="257">
        <f>D83</f>
        <v>914</v>
      </c>
    </row>
    <row r="84" spans="1:14" ht="25.5" thickTop="1" thickBot="1">
      <c r="A84" s="72" t="s">
        <v>0</v>
      </c>
      <c r="B84" s="157" t="s">
        <v>83</v>
      </c>
      <c r="C84" s="165" t="s">
        <v>1</v>
      </c>
      <c r="D84" s="165" t="s">
        <v>2</v>
      </c>
      <c r="E84" s="165" t="s">
        <v>84</v>
      </c>
      <c r="F84" s="165" t="s">
        <v>85</v>
      </c>
      <c r="G84" s="165" t="s">
        <v>86</v>
      </c>
      <c r="H84" s="73" t="s">
        <v>87</v>
      </c>
      <c r="I84" s="73" t="s">
        <v>3</v>
      </c>
      <c r="J84" s="165" t="s">
        <v>4</v>
      </c>
      <c r="K84" s="237" t="s">
        <v>5</v>
      </c>
      <c r="L84" s="237"/>
      <c r="M84" s="237"/>
      <c r="N84" s="74" t="s">
        <v>88</v>
      </c>
    </row>
    <row r="85" spans="1:14" ht="14.25" thickTop="1">
      <c r="A85" s="220" t="s">
        <v>134</v>
      </c>
      <c r="B85" s="5">
        <f>1</f>
        <v>1</v>
      </c>
      <c r="C85" s="4" t="s">
        <v>135</v>
      </c>
      <c r="D85" s="5">
        <v>34</v>
      </c>
      <c r="E85" s="5">
        <v>31</v>
      </c>
      <c r="F85" s="5">
        <v>3</v>
      </c>
      <c r="G85" s="51" t="s">
        <v>9</v>
      </c>
      <c r="H85" s="158"/>
      <c r="I85" s="158"/>
      <c r="J85" s="158"/>
      <c r="K85" s="187" t="s">
        <v>136</v>
      </c>
      <c r="L85" s="187" t="s">
        <v>92</v>
      </c>
      <c r="M85" s="224" t="s">
        <v>93</v>
      </c>
      <c r="N85" s="243">
        <f>SUM(D85:D94)</f>
        <v>276</v>
      </c>
    </row>
    <row r="86" spans="1:14">
      <c r="A86" s="207"/>
      <c r="B86" s="8">
        <f>B85+1</f>
        <v>2</v>
      </c>
      <c r="C86" s="7" t="s">
        <v>137</v>
      </c>
      <c r="D86" s="8">
        <v>33</v>
      </c>
      <c r="E86" s="8">
        <v>30</v>
      </c>
      <c r="F86" s="8">
        <v>3</v>
      </c>
      <c r="G86" s="10" t="s">
        <v>10</v>
      </c>
      <c r="H86" s="159"/>
      <c r="I86" s="159"/>
      <c r="J86" s="159"/>
      <c r="K86" s="188"/>
      <c r="L86" s="188"/>
      <c r="M86" s="225"/>
      <c r="N86" s="246"/>
    </row>
    <row r="87" spans="1:14">
      <c r="A87" s="207"/>
      <c r="B87" s="8">
        <f t="shared" ref="B87:B94" si="9">B86+1</f>
        <v>3</v>
      </c>
      <c r="C87" s="7" t="s">
        <v>138</v>
      </c>
      <c r="D87" s="8">
        <v>32</v>
      </c>
      <c r="E87" s="8">
        <v>29</v>
      </c>
      <c r="F87" s="8">
        <v>3</v>
      </c>
      <c r="G87" s="10" t="s">
        <v>10</v>
      </c>
      <c r="H87" s="159"/>
      <c r="I87" s="159"/>
      <c r="J87" s="159"/>
      <c r="K87" s="188"/>
      <c r="L87" s="188"/>
      <c r="M87" s="225"/>
      <c r="N87" s="246"/>
    </row>
    <row r="88" spans="1:14">
      <c r="A88" s="207"/>
      <c r="B88" s="8">
        <f t="shared" si="9"/>
        <v>4</v>
      </c>
      <c r="C88" s="7" t="s">
        <v>139</v>
      </c>
      <c r="D88" s="8">
        <v>29</v>
      </c>
      <c r="E88" s="8">
        <v>27</v>
      </c>
      <c r="F88" s="8">
        <v>2</v>
      </c>
      <c r="G88" s="9" t="s">
        <v>7</v>
      </c>
      <c r="H88" s="159"/>
      <c r="I88" s="159"/>
      <c r="J88" s="159"/>
      <c r="K88" s="188"/>
      <c r="L88" s="188"/>
      <c r="M88" s="225"/>
      <c r="N88" s="246"/>
    </row>
    <row r="89" spans="1:14">
      <c r="A89" s="207"/>
      <c r="B89" s="8">
        <f t="shared" si="9"/>
        <v>5</v>
      </c>
      <c r="C89" s="7" t="s">
        <v>140</v>
      </c>
      <c r="D89" s="8">
        <v>28</v>
      </c>
      <c r="E89" s="8">
        <v>25</v>
      </c>
      <c r="F89" s="8">
        <v>3</v>
      </c>
      <c r="G89" s="9" t="s">
        <v>7</v>
      </c>
      <c r="H89" s="159"/>
      <c r="I89" s="75"/>
      <c r="J89" s="159"/>
      <c r="K89" s="188"/>
      <c r="L89" s="188"/>
      <c r="M89" s="225"/>
      <c r="N89" s="246"/>
    </row>
    <row r="90" spans="1:14">
      <c r="A90" s="207"/>
      <c r="B90" s="8">
        <f t="shared" si="9"/>
        <v>6</v>
      </c>
      <c r="C90" s="7" t="s">
        <v>141</v>
      </c>
      <c r="D90" s="8">
        <v>28</v>
      </c>
      <c r="E90" s="8">
        <v>25</v>
      </c>
      <c r="F90" s="8">
        <v>3</v>
      </c>
      <c r="G90" s="9" t="s">
        <v>6</v>
      </c>
      <c r="H90" s="159"/>
      <c r="I90" s="159"/>
      <c r="J90" s="159"/>
      <c r="K90" s="188"/>
      <c r="L90" s="188"/>
      <c r="M90" s="225"/>
      <c r="N90" s="246"/>
    </row>
    <row r="91" spans="1:14">
      <c r="A91" s="207"/>
      <c r="B91" s="8">
        <f t="shared" si="9"/>
        <v>7</v>
      </c>
      <c r="C91" s="7" t="s">
        <v>142</v>
      </c>
      <c r="D91" s="8">
        <v>23</v>
      </c>
      <c r="E91" s="8">
        <v>22</v>
      </c>
      <c r="F91" s="8">
        <v>1</v>
      </c>
      <c r="G91" s="9" t="s">
        <v>6</v>
      </c>
      <c r="H91" s="159"/>
      <c r="I91" s="159"/>
      <c r="J91" s="159"/>
      <c r="K91" s="188"/>
      <c r="L91" s="188"/>
      <c r="M91" s="225"/>
      <c r="N91" s="246"/>
    </row>
    <row r="92" spans="1:14">
      <c r="A92" s="207"/>
      <c r="B92" s="8">
        <f t="shared" si="9"/>
        <v>8</v>
      </c>
      <c r="C92" s="7" t="s">
        <v>143</v>
      </c>
      <c r="D92" s="8">
        <v>23</v>
      </c>
      <c r="E92" s="8">
        <v>22</v>
      </c>
      <c r="F92" s="8">
        <v>1</v>
      </c>
      <c r="G92" s="53" t="s">
        <v>8</v>
      </c>
      <c r="H92" s="159"/>
      <c r="I92" s="159"/>
      <c r="J92" s="159"/>
      <c r="K92" s="188"/>
      <c r="L92" s="188"/>
      <c r="M92" s="225"/>
      <c r="N92" s="246"/>
    </row>
    <row r="93" spans="1:14" ht="14.25" customHeight="1">
      <c r="A93" s="228"/>
      <c r="B93" s="37">
        <f t="shared" si="9"/>
        <v>9</v>
      </c>
      <c r="C93" s="36" t="s">
        <v>144</v>
      </c>
      <c r="D93" s="37">
        <v>20</v>
      </c>
      <c r="E93" s="37">
        <v>19</v>
      </c>
      <c r="F93" s="37">
        <v>1</v>
      </c>
      <c r="G93" s="10" t="s">
        <v>11</v>
      </c>
      <c r="H93" s="163"/>
      <c r="I93" s="163"/>
      <c r="J93" s="163"/>
      <c r="K93" s="203"/>
      <c r="L93" s="203"/>
      <c r="M93" s="226"/>
      <c r="N93" s="247"/>
    </row>
    <row r="94" spans="1:14" ht="14.25" thickBot="1">
      <c r="A94" s="208"/>
      <c r="B94" s="12">
        <f t="shared" si="9"/>
        <v>10</v>
      </c>
      <c r="C94" s="11" t="s">
        <v>145</v>
      </c>
      <c r="D94" s="12">
        <v>26</v>
      </c>
      <c r="E94" s="12">
        <v>25</v>
      </c>
      <c r="F94" s="12">
        <v>1</v>
      </c>
      <c r="G94" s="76" t="s">
        <v>11</v>
      </c>
      <c r="H94" s="160"/>
      <c r="I94" s="160"/>
      <c r="J94" s="160"/>
      <c r="K94" s="189"/>
      <c r="L94" s="189"/>
      <c r="M94" s="233"/>
      <c r="N94" s="250"/>
    </row>
    <row r="95" spans="1:14" ht="15" thickTop="1" thickBot="1">
      <c r="A95" s="230" t="s">
        <v>60</v>
      </c>
      <c r="B95" s="273"/>
      <c r="C95" s="231"/>
      <c r="D95" s="77">
        <f>SUM(D85:D94)</f>
        <v>276</v>
      </c>
      <c r="E95" s="77">
        <f t="shared" ref="E95:F95" si="10">SUM(E85:E94)</f>
        <v>255</v>
      </c>
      <c r="F95" s="77">
        <f t="shared" si="10"/>
        <v>21</v>
      </c>
      <c r="G95" s="78"/>
      <c r="H95" s="79"/>
      <c r="I95" s="79"/>
      <c r="J95" s="79"/>
      <c r="K95" s="80"/>
      <c r="L95" s="80"/>
      <c r="M95" s="308"/>
      <c r="N95" s="274"/>
    </row>
    <row r="96" spans="1:14" ht="14.25" thickTop="1">
      <c r="A96" s="221" t="s">
        <v>146</v>
      </c>
      <c r="B96" s="18">
        <v>1</v>
      </c>
      <c r="C96" s="18" t="s">
        <v>147</v>
      </c>
      <c r="D96" s="18">
        <v>35</v>
      </c>
      <c r="E96" s="18">
        <v>30</v>
      </c>
      <c r="F96" s="18">
        <v>5</v>
      </c>
      <c r="G96" s="81" t="s">
        <v>10</v>
      </c>
      <c r="H96" s="151"/>
      <c r="I96" s="151"/>
      <c r="J96" s="151"/>
      <c r="K96" s="213" t="str">
        <f>K85</f>
        <v>11.11（周六））</v>
      </c>
      <c r="L96" s="190" t="s">
        <v>50</v>
      </c>
      <c r="M96" s="234" t="s">
        <v>51</v>
      </c>
      <c r="N96" s="253">
        <f>SUM(D96:D104)</f>
        <v>254</v>
      </c>
    </row>
    <row r="97" spans="1:14">
      <c r="A97" s="222"/>
      <c r="B97" s="21">
        <v>2</v>
      </c>
      <c r="C97" s="21" t="s">
        <v>148</v>
      </c>
      <c r="D97" s="21">
        <v>33</v>
      </c>
      <c r="E97" s="21">
        <v>28</v>
      </c>
      <c r="F97" s="21">
        <v>5</v>
      </c>
      <c r="G97" s="171" t="s">
        <v>6</v>
      </c>
      <c r="H97" s="152"/>
      <c r="I97" s="152"/>
      <c r="J97" s="152"/>
      <c r="K97" s="193"/>
      <c r="L97" s="191"/>
      <c r="M97" s="235"/>
      <c r="N97" s="255"/>
    </row>
    <row r="98" spans="1:14" ht="13.5" customHeight="1">
      <c r="A98" s="222"/>
      <c r="B98" s="21">
        <v>3</v>
      </c>
      <c r="C98" s="21" t="s">
        <v>149</v>
      </c>
      <c r="D98" s="21">
        <v>34</v>
      </c>
      <c r="E98" s="21">
        <v>21</v>
      </c>
      <c r="F98" s="21">
        <v>13</v>
      </c>
      <c r="G98" s="169" t="s">
        <v>8</v>
      </c>
      <c r="H98" s="152"/>
      <c r="I98" s="152"/>
      <c r="J98" s="152"/>
      <c r="K98" s="193"/>
      <c r="L98" s="191"/>
      <c r="M98" s="235"/>
      <c r="N98" s="255"/>
    </row>
    <row r="99" spans="1:14">
      <c r="A99" s="222"/>
      <c r="B99" s="21">
        <v>4</v>
      </c>
      <c r="C99" s="21" t="s">
        <v>150</v>
      </c>
      <c r="D99" s="21">
        <v>26</v>
      </c>
      <c r="E99" s="21">
        <v>24</v>
      </c>
      <c r="F99" s="21">
        <v>2</v>
      </c>
      <c r="G99" s="23" t="s">
        <v>9</v>
      </c>
      <c r="H99" s="152"/>
      <c r="I99" s="152"/>
      <c r="J99" s="152"/>
      <c r="K99" s="193"/>
      <c r="L99" s="191"/>
      <c r="M99" s="235"/>
      <c r="N99" s="255"/>
    </row>
    <row r="100" spans="1:14">
      <c r="A100" s="222"/>
      <c r="B100" s="21">
        <v>5</v>
      </c>
      <c r="C100" s="21" t="s">
        <v>151</v>
      </c>
      <c r="D100" s="21">
        <v>26</v>
      </c>
      <c r="E100" s="21">
        <v>23</v>
      </c>
      <c r="F100" s="21">
        <v>3</v>
      </c>
      <c r="G100" s="23" t="s">
        <v>9</v>
      </c>
      <c r="H100" s="152"/>
      <c r="I100" s="82"/>
      <c r="J100" s="152"/>
      <c r="K100" s="193"/>
      <c r="L100" s="191"/>
      <c r="M100" s="235"/>
      <c r="N100" s="255"/>
    </row>
    <row r="101" spans="1:14">
      <c r="A101" s="270"/>
      <c r="B101" s="21">
        <v>6</v>
      </c>
      <c r="C101" s="21" t="s">
        <v>152</v>
      </c>
      <c r="D101" s="21">
        <v>25</v>
      </c>
      <c r="E101" s="21">
        <v>24</v>
      </c>
      <c r="F101" s="21">
        <v>1</v>
      </c>
      <c r="G101" s="23" t="s">
        <v>7</v>
      </c>
      <c r="H101" s="152"/>
      <c r="I101" s="152"/>
      <c r="J101" s="152"/>
      <c r="K101" s="193"/>
      <c r="L101" s="191"/>
      <c r="M101" s="235"/>
      <c r="N101" s="255"/>
    </row>
    <row r="102" spans="1:14">
      <c r="A102" s="232" t="s">
        <v>153</v>
      </c>
      <c r="B102" s="21">
        <v>7</v>
      </c>
      <c r="C102" s="21" t="s">
        <v>154</v>
      </c>
      <c r="D102" s="21">
        <v>33</v>
      </c>
      <c r="E102" s="21">
        <v>21</v>
      </c>
      <c r="F102" s="21">
        <v>12</v>
      </c>
      <c r="G102" s="23" t="s">
        <v>7</v>
      </c>
      <c r="H102" s="152"/>
      <c r="I102" s="152"/>
      <c r="J102" s="152"/>
      <c r="K102" s="193"/>
      <c r="L102" s="191"/>
      <c r="M102" s="235"/>
      <c r="N102" s="255"/>
    </row>
    <row r="103" spans="1:14" ht="14.25" customHeight="1">
      <c r="A103" s="222"/>
      <c r="B103" s="21">
        <v>8</v>
      </c>
      <c r="C103" s="21" t="s">
        <v>155</v>
      </c>
      <c r="D103" s="21">
        <v>22</v>
      </c>
      <c r="E103" s="21">
        <v>16</v>
      </c>
      <c r="F103" s="21">
        <v>6</v>
      </c>
      <c r="G103" s="23" t="s">
        <v>11</v>
      </c>
      <c r="H103" s="152"/>
      <c r="I103" s="152"/>
      <c r="J103" s="152"/>
      <c r="K103" s="193"/>
      <c r="L103" s="191"/>
      <c r="M103" s="235"/>
      <c r="N103" s="255"/>
    </row>
    <row r="104" spans="1:14" ht="14.25" thickBot="1">
      <c r="A104" s="223"/>
      <c r="B104" s="27">
        <v>9</v>
      </c>
      <c r="C104" s="27" t="s">
        <v>156</v>
      </c>
      <c r="D104" s="27">
        <v>20</v>
      </c>
      <c r="E104" s="27">
        <v>12</v>
      </c>
      <c r="F104" s="27">
        <v>8</v>
      </c>
      <c r="G104" s="28" t="s">
        <v>11</v>
      </c>
      <c r="H104" s="153"/>
      <c r="I104" s="153"/>
      <c r="J104" s="153"/>
      <c r="K104" s="194"/>
      <c r="L104" s="191"/>
      <c r="M104" s="236"/>
      <c r="N104" s="256"/>
    </row>
    <row r="105" spans="1:14" ht="15" thickTop="1" thickBot="1">
      <c r="A105" s="216" t="s">
        <v>60</v>
      </c>
      <c r="B105" s="198"/>
      <c r="C105" s="217"/>
      <c r="D105" s="29">
        <f>SUM(D96:D104)</f>
        <v>254</v>
      </c>
      <c r="E105" s="29">
        <f t="shared" ref="E105:F105" si="11">SUM(E96:E104)</f>
        <v>199</v>
      </c>
      <c r="F105" s="29">
        <f t="shared" si="11"/>
        <v>55</v>
      </c>
      <c r="G105" s="30"/>
      <c r="H105" s="31"/>
      <c r="I105" s="31"/>
      <c r="J105" s="31"/>
      <c r="K105" s="83"/>
      <c r="L105" s="83"/>
      <c r="M105" s="309"/>
      <c r="N105" s="61"/>
    </row>
    <row r="106" spans="1:14" ht="14.25" thickTop="1">
      <c r="A106" s="258" t="s">
        <v>157</v>
      </c>
      <c r="B106" s="5">
        <v>1</v>
      </c>
      <c r="C106" s="4" t="s">
        <v>158</v>
      </c>
      <c r="D106" s="5">
        <v>11</v>
      </c>
      <c r="E106" s="5">
        <v>4</v>
      </c>
      <c r="F106" s="5">
        <v>7</v>
      </c>
      <c r="G106" s="6" t="s">
        <v>6</v>
      </c>
      <c r="H106" s="158"/>
      <c r="I106" s="158"/>
      <c r="J106" s="158"/>
      <c r="K106" s="187" t="str">
        <f>K96</f>
        <v>11.11（周六））</v>
      </c>
      <c r="L106" s="187" t="s">
        <v>63</v>
      </c>
      <c r="M106" s="224" t="s">
        <v>64</v>
      </c>
      <c r="N106" s="243">
        <f>SUM(D106:D115)</f>
        <v>245</v>
      </c>
    </row>
    <row r="107" spans="1:14">
      <c r="A107" s="259"/>
      <c r="B107" s="8">
        <v>2</v>
      </c>
      <c r="C107" s="7" t="s">
        <v>159</v>
      </c>
      <c r="D107" s="8">
        <v>19</v>
      </c>
      <c r="E107" s="8">
        <v>8</v>
      </c>
      <c r="F107" s="8">
        <v>11</v>
      </c>
      <c r="G107" s="9" t="s">
        <v>6</v>
      </c>
      <c r="H107" s="159"/>
      <c r="I107" s="159"/>
      <c r="J107" s="159"/>
      <c r="K107" s="188"/>
      <c r="L107" s="188"/>
      <c r="M107" s="225"/>
      <c r="N107" s="246"/>
    </row>
    <row r="108" spans="1:14">
      <c r="A108" s="259"/>
      <c r="B108" s="8">
        <v>3</v>
      </c>
      <c r="C108" s="7" t="s">
        <v>160</v>
      </c>
      <c r="D108" s="8">
        <v>28</v>
      </c>
      <c r="E108" s="8">
        <v>17</v>
      </c>
      <c r="F108" s="8">
        <v>11</v>
      </c>
      <c r="G108" s="9" t="s">
        <v>7</v>
      </c>
      <c r="H108" s="159"/>
      <c r="I108" s="64"/>
      <c r="J108" s="159"/>
      <c r="K108" s="188"/>
      <c r="L108" s="188"/>
      <c r="M108" s="225"/>
      <c r="N108" s="246"/>
    </row>
    <row r="109" spans="1:14">
      <c r="A109" s="259"/>
      <c r="B109" s="8">
        <v>4</v>
      </c>
      <c r="C109" s="7" t="s">
        <v>161</v>
      </c>
      <c r="D109" s="8">
        <v>30</v>
      </c>
      <c r="E109" s="8">
        <v>19</v>
      </c>
      <c r="F109" s="8">
        <v>11</v>
      </c>
      <c r="G109" s="9" t="s">
        <v>7</v>
      </c>
      <c r="H109" s="159"/>
      <c r="I109" s="159"/>
      <c r="J109" s="159"/>
      <c r="K109" s="188"/>
      <c r="L109" s="188"/>
      <c r="M109" s="225"/>
      <c r="N109" s="246"/>
    </row>
    <row r="110" spans="1:14">
      <c r="A110" s="260"/>
      <c r="B110" s="8">
        <v>5</v>
      </c>
      <c r="C110" s="7" t="s">
        <v>162</v>
      </c>
      <c r="D110" s="8">
        <v>27</v>
      </c>
      <c r="E110" s="8">
        <v>11</v>
      </c>
      <c r="F110" s="8">
        <v>16</v>
      </c>
      <c r="G110" s="53" t="s">
        <v>8</v>
      </c>
      <c r="H110" s="8"/>
      <c r="I110" s="8"/>
      <c r="J110" s="8"/>
      <c r="K110" s="188"/>
      <c r="L110" s="188"/>
      <c r="M110" s="225"/>
      <c r="N110" s="246"/>
    </row>
    <row r="111" spans="1:14">
      <c r="A111" s="228" t="s">
        <v>163</v>
      </c>
      <c r="B111" s="8">
        <v>6</v>
      </c>
      <c r="C111" s="7" t="s">
        <v>164</v>
      </c>
      <c r="D111" s="8">
        <v>23</v>
      </c>
      <c r="E111" s="8">
        <v>15</v>
      </c>
      <c r="F111" s="8">
        <v>8</v>
      </c>
      <c r="G111" s="275" t="s">
        <v>9</v>
      </c>
      <c r="H111" s="159"/>
      <c r="I111" s="64"/>
      <c r="J111" s="159"/>
      <c r="K111" s="188"/>
      <c r="L111" s="188"/>
      <c r="M111" s="225"/>
      <c r="N111" s="246"/>
    </row>
    <row r="112" spans="1:14">
      <c r="A112" s="259"/>
      <c r="B112" s="8">
        <v>7</v>
      </c>
      <c r="C112" s="7" t="s">
        <v>165</v>
      </c>
      <c r="D112" s="8">
        <v>24</v>
      </c>
      <c r="E112" s="8">
        <v>15</v>
      </c>
      <c r="F112" s="8">
        <v>9</v>
      </c>
      <c r="G112" s="10" t="s">
        <v>9</v>
      </c>
      <c r="H112" s="159"/>
      <c r="I112" s="64"/>
      <c r="J112" s="159"/>
      <c r="K112" s="188"/>
      <c r="L112" s="188"/>
      <c r="M112" s="225"/>
      <c r="N112" s="246"/>
    </row>
    <row r="113" spans="1:14">
      <c r="A113" s="259"/>
      <c r="B113" s="8">
        <v>8</v>
      </c>
      <c r="C113" s="7" t="s">
        <v>166</v>
      </c>
      <c r="D113" s="8">
        <v>28</v>
      </c>
      <c r="E113" s="8">
        <v>13</v>
      </c>
      <c r="F113" s="8">
        <v>15</v>
      </c>
      <c r="G113" s="143" t="s">
        <v>10</v>
      </c>
      <c r="H113" s="159"/>
      <c r="I113" s="159"/>
      <c r="J113" s="159"/>
      <c r="K113" s="188"/>
      <c r="L113" s="188"/>
      <c r="M113" s="225"/>
      <c r="N113" s="246"/>
    </row>
    <row r="114" spans="1:14" ht="14.25" customHeight="1">
      <c r="A114" s="259"/>
      <c r="B114" s="37">
        <v>9</v>
      </c>
      <c r="C114" s="7" t="s">
        <v>167</v>
      </c>
      <c r="D114" s="8">
        <v>25</v>
      </c>
      <c r="E114" s="8">
        <v>8</v>
      </c>
      <c r="F114" s="8">
        <v>17</v>
      </c>
      <c r="G114" s="10" t="s">
        <v>11</v>
      </c>
      <c r="H114" s="159"/>
      <c r="I114" s="159"/>
      <c r="J114" s="159"/>
      <c r="K114" s="188"/>
      <c r="L114" s="188"/>
      <c r="M114" s="225"/>
      <c r="N114" s="246"/>
    </row>
    <row r="115" spans="1:14" ht="14.25" thickBot="1">
      <c r="A115" s="262"/>
      <c r="B115" s="12">
        <f t="shared" ref="B115" si="12">B114+1</f>
        <v>10</v>
      </c>
      <c r="C115" s="11" t="s">
        <v>168</v>
      </c>
      <c r="D115" s="12">
        <v>30</v>
      </c>
      <c r="E115" s="12">
        <v>12</v>
      </c>
      <c r="F115" s="12">
        <v>18</v>
      </c>
      <c r="G115" s="76" t="s">
        <v>11</v>
      </c>
      <c r="H115" s="160"/>
      <c r="I115" s="160"/>
      <c r="J115" s="160"/>
      <c r="K115" s="189"/>
      <c r="L115" s="189"/>
      <c r="M115" s="233"/>
      <c r="N115" s="250"/>
    </row>
    <row r="116" spans="1:14" ht="15" thickTop="1" thickBot="1">
      <c r="A116" s="230" t="s">
        <v>60</v>
      </c>
      <c r="B116" s="273"/>
      <c r="C116" s="231"/>
      <c r="D116" s="77">
        <f>SUM(D106:D115)</f>
        <v>245</v>
      </c>
      <c r="E116" s="77">
        <f t="shared" ref="E116:F116" si="13">SUM(E106:E115)</f>
        <v>122</v>
      </c>
      <c r="F116" s="77">
        <f t="shared" si="13"/>
        <v>123</v>
      </c>
      <c r="G116" s="84"/>
      <c r="H116" s="79"/>
      <c r="I116" s="79"/>
      <c r="J116" s="79"/>
      <c r="K116" s="80"/>
      <c r="L116" s="80"/>
      <c r="M116" s="308"/>
      <c r="N116" s="274"/>
    </row>
    <row r="117" spans="1:14" ht="14.25" thickTop="1">
      <c r="A117" s="211" t="s">
        <v>169</v>
      </c>
      <c r="B117" s="18">
        <v>1</v>
      </c>
      <c r="C117" s="17" t="s">
        <v>170</v>
      </c>
      <c r="D117" s="18">
        <v>29</v>
      </c>
      <c r="E117" s="18">
        <v>5</v>
      </c>
      <c r="F117" s="18">
        <v>24</v>
      </c>
      <c r="G117" s="81" t="s">
        <v>6</v>
      </c>
      <c r="H117" s="151"/>
      <c r="I117" s="151"/>
      <c r="J117" s="151"/>
      <c r="K117" s="213" t="str">
        <f>K106</f>
        <v>11.11（周六））</v>
      </c>
      <c r="L117" s="213" t="s">
        <v>63</v>
      </c>
      <c r="M117" s="234" t="s">
        <v>75</v>
      </c>
      <c r="N117" s="253">
        <f>SUM(D117:D122)</f>
        <v>176</v>
      </c>
    </row>
    <row r="118" spans="1:14">
      <c r="A118" s="212"/>
      <c r="B118" s="21">
        <v>2</v>
      </c>
      <c r="C118" s="20" t="s">
        <v>171</v>
      </c>
      <c r="D118" s="21">
        <v>33</v>
      </c>
      <c r="E118" s="21">
        <v>5</v>
      </c>
      <c r="F118" s="21">
        <v>28</v>
      </c>
      <c r="G118" s="171" t="s">
        <v>7</v>
      </c>
      <c r="H118" s="152"/>
      <c r="I118" s="152"/>
      <c r="J118" s="152"/>
      <c r="K118" s="193"/>
      <c r="L118" s="193"/>
      <c r="M118" s="235"/>
      <c r="N118" s="255"/>
    </row>
    <row r="119" spans="1:14">
      <c r="A119" s="212"/>
      <c r="B119" s="21">
        <v>3</v>
      </c>
      <c r="C119" s="20" t="s">
        <v>172</v>
      </c>
      <c r="D119" s="21">
        <v>29</v>
      </c>
      <c r="E119" s="21">
        <v>4</v>
      </c>
      <c r="F119" s="21">
        <v>25</v>
      </c>
      <c r="G119" s="171" t="s">
        <v>8</v>
      </c>
      <c r="H119" s="152"/>
      <c r="I119" s="85"/>
      <c r="J119" s="152"/>
      <c r="K119" s="193"/>
      <c r="L119" s="193"/>
      <c r="M119" s="235"/>
      <c r="N119" s="255"/>
    </row>
    <row r="120" spans="1:14">
      <c r="A120" s="212"/>
      <c r="B120" s="21">
        <v>4</v>
      </c>
      <c r="C120" s="20" t="s">
        <v>173</v>
      </c>
      <c r="D120" s="21">
        <v>28</v>
      </c>
      <c r="E120" s="21">
        <v>4</v>
      </c>
      <c r="F120" s="21">
        <v>24</v>
      </c>
      <c r="G120" s="171" t="s">
        <v>9</v>
      </c>
      <c r="H120" s="152"/>
      <c r="I120" s="152"/>
      <c r="J120" s="152"/>
      <c r="K120" s="193"/>
      <c r="L120" s="193"/>
      <c r="M120" s="235"/>
      <c r="N120" s="255"/>
    </row>
    <row r="121" spans="1:14" ht="15" customHeight="1">
      <c r="A121" s="212"/>
      <c r="B121" s="21">
        <v>5</v>
      </c>
      <c r="C121" s="20" t="s">
        <v>174</v>
      </c>
      <c r="D121" s="21">
        <v>28</v>
      </c>
      <c r="E121" s="21">
        <v>4</v>
      </c>
      <c r="F121" s="21">
        <v>24</v>
      </c>
      <c r="G121" s="25" t="s">
        <v>10</v>
      </c>
      <c r="H121" s="152"/>
      <c r="I121" s="152"/>
      <c r="J121" s="152"/>
      <c r="K121" s="193"/>
      <c r="L121" s="193"/>
      <c r="M121" s="235"/>
      <c r="N121" s="255"/>
    </row>
    <row r="122" spans="1:14" ht="14.25" thickBot="1">
      <c r="A122" s="215"/>
      <c r="B122" s="87">
        <v>6</v>
      </c>
      <c r="C122" s="86" t="s">
        <v>175</v>
      </c>
      <c r="D122" s="87">
        <v>29</v>
      </c>
      <c r="E122" s="87">
        <v>4</v>
      </c>
      <c r="F122" s="87">
        <v>25</v>
      </c>
      <c r="G122" s="276" t="s">
        <v>11</v>
      </c>
      <c r="H122" s="166"/>
      <c r="I122" s="166"/>
      <c r="J122" s="166"/>
      <c r="K122" s="214"/>
      <c r="L122" s="214"/>
      <c r="M122" s="310"/>
      <c r="N122" s="277"/>
    </row>
    <row r="123" spans="1:14" ht="14.25" customHeight="1" thickTop="1" thickBot="1">
      <c r="A123" s="216" t="s">
        <v>60</v>
      </c>
      <c r="B123" s="198"/>
      <c r="C123" s="217"/>
      <c r="D123" s="29">
        <f>SUM(D117:D122)</f>
        <v>176</v>
      </c>
      <c r="E123" s="29">
        <f t="shared" ref="E123:F123" si="14">SUM(E117:E122)</f>
        <v>26</v>
      </c>
      <c r="F123" s="29">
        <f t="shared" si="14"/>
        <v>150</v>
      </c>
      <c r="G123" s="71"/>
      <c r="H123" s="71"/>
      <c r="I123" s="71"/>
      <c r="J123" s="71"/>
      <c r="K123" s="89"/>
      <c r="L123" s="89"/>
      <c r="M123" s="311"/>
      <c r="N123" s="61"/>
    </row>
    <row r="124" spans="1:14" ht="15" thickTop="1" thickBot="1">
      <c r="A124" s="218" t="s">
        <v>176</v>
      </c>
      <c r="B124" s="265"/>
      <c r="C124" s="219"/>
      <c r="D124" s="29">
        <f>D123+D116+D105+D95</f>
        <v>951</v>
      </c>
      <c r="E124" s="29">
        <f t="shared" ref="E124:F124" si="15">E123+E116+E105+E95</f>
        <v>602</v>
      </c>
      <c r="F124" s="29">
        <f t="shared" si="15"/>
        <v>349</v>
      </c>
      <c r="G124" s="30"/>
      <c r="H124" s="30"/>
      <c r="I124" s="30"/>
      <c r="J124" s="30"/>
      <c r="K124" s="30"/>
      <c r="L124" s="30"/>
      <c r="M124" s="307"/>
      <c r="N124" s="90">
        <f>D124</f>
        <v>951</v>
      </c>
    </row>
    <row r="125" spans="1:14" ht="25.5" thickTop="1" thickBot="1">
      <c r="A125" s="47" t="s">
        <v>0</v>
      </c>
      <c r="B125" s="157" t="s">
        <v>83</v>
      </c>
      <c r="C125" s="150" t="s">
        <v>1</v>
      </c>
      <c r="D125" s="150" t="s">
        <v>2</v>
      </c>
      <c r="E125" s="150" t="s">
        <v>84</v>
      </c>
      <c r="F125" s="150" t="s">
        <v>85</v>
      </c>
      <c r="G125" s="150" t="s">
        <v>86</v>
      </c>
      <c r="H125" s="48" t="s">
        <v>87</v>
      </c>
      <c r="I125" s="48" t="s">
        <v>3</v>
      </c>
      <c r="J125" s="150" t="s">
        <v>4</v>
      </c>
      <c r="K125" s="201" t="s">
        <v>5</v>
      </c>
      <c r="L125" s="201"/>
      <c r="M125" s="201"/>
      <c r="N125" s="49" t="s">
        <v>88</v>
      </c>
    </row>
    <row r="126" spans="1:14" ht="14.25" thickTop="1">
      <c r="A126" s="220" t="s">
        <v>177</v>
      </c>
      <c r="B126" s="5">
        <v>1</v>
      </c>
      <c r="C126" s="4" t="s">
        <v>178</v>
      </c>
      <c r="D126" s="5">
        <v>30</v>
      </c>
      <c r="E126" s="5">
        <v>20</v>
      </c>
      <c r="F126" s="5">
        <v>10</v>
      </c>
      <c r="G126" s="33" t="s">
        <v>6</v>
      </c>
      <c r="H126" s="5"/>
      <c r="I126" s="158"/>
      <c r="J126" s="5"/>
      <c r="K126" s="187" t="s">
        <v>179</v>
      </c>
      <c r="L126" s="187" t="s">
        <v>92</v>
      </c>
      <c r="M126" s="224" t="s">
        <v>93</v>
      </c>
      <c r="N126" s="243">
        <f>SUM(D126:D135)</f>
        <v>285</v>
      </c>
    </row>
    <row r="127" spans="1:14">
      <c r="A127" s="207"/>
      <c r="B127" s="8">
        <v>2</v>
      </c>
      <c r="C127" s="7" t="s">
        <v>180</v>
      </c>
      <c r="D127" s="8">
        <v>29</v>
      </c>
      <c r="E127" s="8">
        <v>21</v>
      </c>
      <c r="F127" s="8">
        <v>8</v>
      </c>
      <c r="G127" s="9" t="s">
        <v>6</v>
      </c>
      <c r="H127" s="8"/>
      <c r="I127" s="159"/>
      <c r="J127" s="8"/>
      <c r="K127" s="188"/>
      <c r="L127" s="188"/>
      <c r="M127" s="225"/>
      <c r="N127" s="246"/>
    </row>
    <row r="128" spans="1:14">
      <c r="A128" s="207"/>
      <c r="B128" s="8">
        <v>3</v>
      </c>
      <c r="C128" s="7" t="s">
        <v>181</v>
      </c>
      <c r="D128" s="8">
        <v>29</v>
      </c>
      <c r="E128" s="8">
        <v>18</v>
      </c>
      <c r="F128" s="8">
        <v>11</v>
      </c>
      <c r="G128" s="10" t="s">
        <v>7</v>
      </c>
      <c r="H128" s="8"/>
      <c r="I128" s="8"/>
      <c r="J128" s="8"/>
      <c r="K128" s="188"/>
      <c r="L128" s="188"/>
      <c r="M128" s="225"/>
      <c r="N128" s="246"/>
    </row>
    <row r="129" spans="1:14">
      <c r="A129" s="207"/>
      <c r="B129" s="8">
        <v>4</v>
      </c>
      <c r="C129" s="7" t="s">
        <v>182</v>
      </c>
      <c r="D129" s="8">
        <v>23</v>
      </c>
      <c r="E129" s="8">
        <v>17</v>
      </c>
      <c r="F129" s="8">
        <v>6</v>
      </c>
      <c r="G129" s="10" t="s">
        <v>7</v>
      </c>
      <c r="H129" s="8"/>
      <c r="I129" s="8"/>
      <c r="J129" s="8"/>
      <c r="K129" s="188"/>
      <c r="L129" s="188"/>
      <c r="M129" s="225"/>
      <c r="N129" s="246"/>
    </row>
    <row r="130" spans="1:14">
      <c r="A130" s="207"/>
      <c r="B130" s="8">
        <v>5</v>
      </c>
      <c r="C130" s="7" t="s">
        <v>183</v>
      </c>
      <c r="D130" s="8">
        <v>23</v>
      </c>
      <c r="E130" s="8">
        <v>17</v>
      </c>
      <c r="F130" s="8">
        <v>6</v>
      </c>
      <c r="G130" s="53" t="s">
        <v>8</v>
      </c>
      <c r="H130" s="8"/>
      <c r="I130" s="8"/>
      <c r="J130" s="8"/>
      <c r="K130" s="188"/>
      <c r="L130" s="188"/>
      <c r="M130" s="225"/>
      <c r="N130" s="246"/>
    </row>
    <row r="131" spans="1:14">
      <c r="A131" s="207"/>
      <c r="B131" s="8">
        <v>6</v>
      </c>
      <c r="C131" s="7" t="s">
        <v>184</v>
      </c>
      <c r="D131" s="8">
        <v>35</v>
      </c>
      <c r="E131" s="8">
        <v>26</v>
      </c>
      <c r="F131" s="8">
        <v>9</v>
      </c>
      <c r="G131" s="9" t="s">
        <v>9</v>
      </c>
      <c r="H131" s="8"/>
      <c r="I131" s="8"/>
      <c r="J131" s="8"/>
      <c r="K131" s="188"/>
      <c r="L131" s="188"/>
      <c r="M131" s="225"/>
      <c r="N131" s="246"/>
    </row>
    <row r="132" spans="1:14">
      <c r="A132" s="207"/>
      <c r="B132" s="8">
        <v>7</v>
      </c>
      <c r="C132" s="7" t="s">
        <v>185</v>
      </c>
      <c r="D132" s="8">
        <v>30</v>
      </c>
      <c r="E132" s="8">
        <v>19</v>
      </c>
      <c r="F132" s="8">
        <v>11</v>
      </c>
      <c r="G132" s="9" t="s">
        <v>9</v>
      </c>
      <c r="H132" s="159"/>
      <c r="I132" s="159"/>
      <c r="J132" s="159"/>
      <c r="K132" s="188"/>
      <c r="L132" s="188"/>
      <c r="M132" s="225"/>
      <c r="N132" s="246"/>
    </row>
    <row r="133" spans="1:14" ht="14.25" customHeight="1">
      <c r="A133" s="207"/>
      <c r="B133" s="8">
        <v>8</v>
      </c>
      <c r="C133" s="7" t="s">
        <v>186</v>
      </c>
      <c r="D133" s="8">
        <v>30</v>
      </c>
      <c r="E133" s="8">
        <v>18</v>
      </c>
      <c r="F133" s="8">
        <v>12</v>
      </c>
      <c r="G133" s="53" t="s">
        <v>10</v>
      </c>
      <c r="H133" s="159"/>
      <c r="I133" s="35"/>
      <c r="J133" s="159"/>
      <c r="K133" s="188"/>
      <c r="L133" s="188"/>
      <c r="M133" s="225"/>
      <c r="N133" s="246"/>
    </row>
    <row r="134" spans="1:14">
      <c r="A134" s="207"/>
      <c r="B134" s="37">
        <v>9</v>
      </c>
      <c r="C134" s="7" t="s">
        <v>187</v>
      </c>
      <c r="D134" s="8">
        <v>27</v>
      </c>
      <c r="E134" s="8">
        <v>10</v>
      </c>
      <c r="F134" s="8">
        <v>17</v>
      </c>
      <c r="G134" s="9" t="s">
        <v>11</v>
      </c>
      <c r="H134" s="159"/>
      <c r="I134" s="35"/>
      <c r="J134" s="159"/>
      <c r="K134" s="188"/>
      <c r="L134" s="188"/>
      <c r="M134" s="225"/>
      <c r="N134" s="246"/>
    </row>
    <row r="135" spans="1:14" ht="14.25" thickBot="1">
      <c r="A135" s="208"/>
      <c r="B135" s="12">
        <f t="shared" ref="B135" si="16">B134+1</f>
        <v>10</v>
      </c>
      <c r="C135" s="11" t="s">
        <v>188</v>
      </c>
      <c r="D135" s="12">
        <v>29</v>
      </c>
      <c r="E135" s="12">
        <v>12</v>
      </c>
      <c r="F135" s="12">
        <v>17</v>
      </c>
      <c r="G135" s="76" t="s">
        <v>11</v>
      </c>
      <c r="H135" s="160"/>
      <c r="I135" s="160"/>
      <c r="J135" s="160"/>
      <c r="K135" s="189"/>
      <c r="L135" s="189"/>
      <c r="M135" s="233"/>
      <c r="N135" s="250"/>
    </row>
    <row r="136" spans="1:14" ht="15" thickTop="1" thickBot="1">
      <c r="A136" s="229" t="s">
        <v>60</v>
      </c>
      <c r="B136" s="210"/>
      <c r="C136" s="201"/>
      <c r="D136" s="13">
        <f>SUM(D126:D135)</f>
        <v>285</v>
      </c>
      <c r="E136" s="13">
        <f t="shared" ref="E136:F136" si="17">SUM(E126:E135)</f>
        <v>178</v>
      </c>
      <c r="F136" s="13">
        <f t="shared" si="17"/>
        <v>107</v>
      </c>
      <c r="G136" s="14"/>
      <c r="H136" s="91"/>
      <c r="I136" s="91"/>
      <c r="J136" s="91"/>
      <c r="K136" s="67"/>
      <c r="L136" s="67"/>
      <c r="M136" s="96"/>
      <c r="N136" s="278"/>
    </row>
    <row r="137" spans="1:14" ht="14.25" thickTop="1">
      <c r="A137" s="221" t="s">
        <v>189</v>
      </c>
      <c r="B137" s="18">
        <v>1</v>
      </c>
      <c r="C137" s="17" t="s">
        <v>190</v>
      </c>
      <c r="D137" s="18">
        <v>38</v>
      </c>
      <c r="E137" s="18">
        <v>28</v>
      </c>
      <c r="F137" s="18">
        <v>10</v>
      </c>
      <c r="G137" s="92" t="s">
        <v>8</v>
      </c>
      <c r="H137" s="151"/>
      <c r="I137" s="151"/>
      <c r="J137" s="151"/>
      <c r="K137" s="213" t="str">
        <f>K126</f>
        <v>11.12（周日）</v>
      </c>
      <c r="L137" s="213" t="s">
        <v>50</v>
      </c>
      <c r="M137" s="234" t="s">
        <v>51</v>
      </c>
      <c r="N137" s="253">
        <f>SUM(D137:D145)</f>
        <v>256</v>
      </c>
    </row>
    <row r="138" spans="1:14">
      <c r="A138" s="270"/>
      <c r="B138" s="21">
        <v>2</v>
      </c>
      <c r="C138" s="20" t="s">
        <v>191</v>
      </c>
      <c r="D138" s="21">
        <v>37</v>
      </c>
      <c r="E138" s="21">
        <v>27</v>
      </c>
      <c r="F138" s="21">
        <v>10</v>
      </c>
      <c r="G138" s="169" t="s">
        <v>9</v>
      </c>
      <c r="H138" s="152"/>
      <c r="I138" s="152"/>
      <c r="J138" s="152"/>
      <c r="K138" s="193"/>
      <c r="L138" s="193"/>
      <c r="M138" s="235"/>
      <c r="N138" s="255"/>
    </row>
    <row r="139" spans="1:14">
      <c r="A139" s="232" t="s">
        <v>192</v>
      </c>
      <c r="B139" s="21">
        <v>3</v>
      </c>
      <c r="C139" s="20" t="s">
        <v>193</v>
      </c>
      <c r="D139" s="21">
        <v>19</v>
      </c>
      <c r="E139" s="21">
        <v>10</v>
      </c>
      <c r="F139" s="21">
        <v>9</v>
      </c>
      <c r="G139" s="23" t="s">
        <v>7</v>
      </c>
      <c r="H139" s="152"/>
      <c r="I139" s="152"/>
      <c r="J139" s="171"/>
      <c r="K139" s="193"/>
      <c r="L139" s="193"/>
      <c r="M139" s="235"/>
      <c r="N139" s="255"/>
    </row>
    <row r="140" spans="1:14">
      <c r="A140" s="222"/>
      <c r="B140" s="21">
        <v>4</v>
      </c>
      <c r="C140" s="20" t="s">
        <v>194</v>
      </c>
      <c r="D140" s="21">
        <v>19</v>
      </c>
      <c r="E140" s="21">
        <v>10</v>
      </c>
      <c r="F140" s="21">
        <v>9</v>
      </c>
      <c r="G140" s="23" t="s">
        <v>7</v>
      </c>
      <c r="H140" s="152"/>
      <c r="I140" s="152"/>
      <c r="J140" s="152"/>
      <c r="K140" s="193"/>
      <c r="L140" s="193"/>
      <c r="M140" s="235"/>
      <c r="N140" s="255"/>
    </row>
    <row r="141" spans="1:14">
      <c r="A141" s="222"/>
      <c r="B141" s="21">
        <v>5</v>
      </c>
      <c r="C141" s="20" t="s">
        <v>195</v>
      </c>
      <c r="D141" s="21">
        <v>24</v>
      </c>
      <c r="E141" s="21">
        <v>11</v>
      </c>
      <c r="F141" s="21">
        <v>13</v>
      </c>
      <c r="G141" s="23" t="s">
        <v>10</v>
      </c>
      <c r="H141" s="152"/>
      <c r="I141" s="152"/>
      <c r="J141" s="152"/>
      <c r="K141" s="193"/>
      <c r="L141" s="193"/>
      <c r="M141" s="235"/>
      <c r="N141" s="255"/>
    </row>
    <row r="142" spans="1:14">
      <c r="A142" s="222"/>
      <c r="B142" s="21">
        <v>6</v>
      </c>
      <c r="C142" s="20" t="s">
        <v>196</v>
      </c>
      <c r="D142" s="21">
        <v>26</v>
      </c>
      <c r="E142" s="21">
        <v>13</v>
      </c>
      <c r="F142" s="21">
        <v>13</v>
      </c>
      <c r="G142" s="23" t="s">
        <v>10</v>
      </c>
      <c r="H142" s="152"/>
      <c r="I142" s="152"/>
      <c r="J142" s="152"/>
      <c r="K142" s="193"/>
      <c r="L142" s="193"/>
      <c r="M142" s="235"/>
      <c r="N142" s="255"/>
    </row>
    <row r="143" spans="1:14" ht="14.25" customHeight="1">
      <c r="A143" s="222"/>
      <c r="B143" s="21">
        <v>7</v>
      </c>
      <c r="C143" s="20" t="s">
        <v>197</v>
      </c>
      <c r="D143" s="21">
        <v>24</v>
      </c>
      <c r="E143" s="21">
        <v>12</v>
      </c>
      <c r="F143" s="21">
        <v>12</v>
      </c>
      <c r="G143" s="23" t="s">
        <v>6</v>
      </c>
      <c r="H143" s="152"/>
      <c r="I143" s="152"/>
      <c r="J143" s="152"/>
      <c r="K143" s="193"/>
      <c r="L143" s="193"/>
      <c r="M143" s="235"/>
      <c r="N143" s="255"/>
    </row>
    <row r="144" spans="1:14">
      <c r="A144" s="222"/>
      <c r="B144" s="21">
        <v>8</v>
      </c>
      <c r="C144" s="20" t="s">
        <v>198</v>
      </c>
      <c r="D144" s="21">
        <v>35</v>
      </c>
      <c r="E144" s="21">
        <v>20</v>
      </c>
      <c r="F144" s="21">
        <v>15</v>
      </c>
      <c r="G144" s="23" t="s">
        <v>6</v>
      </c>
      <c r="H144" s="152"/>
      <c r="I144" s="152"/>
      <c r="J144" s="152"/>
      <c r="K144" s="193"/>
      <c r="L144" s="193"/>
      <c r="M144" s="235"/>
      <c r="N144" s="255"/>
    </row>
    <row r="145" spans="1:14" ht="14.25" thickBot="1">
      <c r="A145" s="223"/>
      <c r="B145" s="27">
        <v>9</v>
      </c>
      <c r="C145" s="86" t="s">
        <v>199</v>
      </c>
      <c r="D145" s="87">
        <v>34</v>
      </c>
      <c r="E145" s="87">
        <v>23</v>
      </c>
      <c r="F145" s="87">
        <v>11</v>
      </c>
      <c r="G145" s="279" t="s">
        <v>11</v>
      </c>
      <c r="H145" s="166"/>
      <c r="I145" s="166"/>
      <c r="J145" s="166"/>
      <c r="K145" s="214"/>
      <c r="L145" s="214"/>
      <c r="M145" s="310"/>
      <c r="N145" s="277"/>
    </row>
    <row r="146" spans="1:14" ht="15" thickTop="1" thickBot="1">
      <c r="A146" s="216" t="s">
        <v>60</v>
      </c>
      <c r="B146" s="198"/>
      <c r="C146" s="217"/>
      <c r="D146" s="29">
        <f>SUM(D137:D145)</f>
        <v>256</v>
      </c>
      <c r="E146" s="29">
        <f t="shared" ref="E146:F146" si="18">SUM(E137:E145)</f>
        <v>154</v>
      </c>
      <c r="F146" s="29">
        <f t="shared" si="18"/>
        <v>102</v>
      </c>
      <c r="G146" s="30"/>
      <c r="H146" s="31"/>
      <c r="I146" s="31"/>
      <c r="J146" s="31"/>
      <c r="K146" s="32"/>
      <c r="L146" s="32"/>
      <c r="M146" s="306"/>
      <c r="N146" s="257"/>
    </row>
    <row r="147" spans="1:14" ht="14.25" thickTop="1">
      <c r="A147" s="258" t="s">
        <v>200</v>
      </c>
      <c r="B147" s="5">
        <v>1</v>
      </c>
      <c r="C147" s="4" t="s">
        <v>201</v>
      </c>
      <c r="D147" s="5">
        <v>26</v>
      </c>
      <c r="E147" s="5">
        <v>18</v>
      </c>
      <c r="F147" s="5">
        <v>8</v>
      </c>
      <c r="G147" s="51" t="s">
        <v>9</v>
      </c>
      <c r="H147" s="62"/>
      <c r="I147" s="158"/>
      <c r="J147" s="62"/>
      <c r="K147" s="187" t="str">
        <f>K137</f>
        <v>11.12（周日）</v>
      </c>
      <c r="L147" s="187" t="s">
        <v>63</v>
      </c>
      <c r="M147" s="224" t="s">
        <v>64</v>
      </c>
      <c r="N147" s="182">
        <f>SUM(D147:D155)</f>
        <v>241</v>
      </c>
    </row>
    <row r="148" spans="1:14">
      <c r="A148" s="259"/>
      <c r="B148" s="8">
        <v>2</v>
      </c>
      <c r="C148" s="7" t="s">
        <v>202</v>
      </c>
      <c r="D148" s="8">
        <v>28</v>
      </c>
      <c r="E148" s="8">
        <v>11</v>
      </c>
      <c r="F148" s="8">
        <v>17</v>
      </c>
      <c r="G148" s="53" t="s">
        <v>8</v>
      </c>
      <c r="H148" s="63"/>
      <c r="I148" s="159"/>
      <c r="J148" s="63"/>
      <c r="K148" s="188"/>
      <c r="L148" s="188"/>
      <c r="M148" s="225"/>
      <c r="N148" s="183"/>
    </row>
    <row r="149" spans="1:14">
      <c r="A149" s="259"/>
      <c r="B149" s="8">
        <v>3</v>
      </c>
      <c r="C149" s="7" t="s">
        <v>203</v>
      </c>
      <c r="D149" s="8">
        <v>19</v>
      </c>
      <c r="E149" s="8">
        <v>9</v>
      </c>
      <c r="F149" s="8">
        <v>10</v>
      </c>
      <c r="G149" s="9" t="s">
        <v>6</v>
      </c>
      <c r="H149" s="63"/>
      <c r="I149" s="63"/>
      <c r="K149" s="188"/>
      <c r="L149" s="188"/>
      <c r="M149" s="225"/>
      <c r="N149" s="183"/>
    </row>
    <row r="150" spans="1:14">
      <c r="A150" s="260"/>
      <c r="B150" s="8">
        <v>4</v>
      </c>
      <c r="C150" s="7" t="s">
        <v>204</v>
      </c>
      <c r="D150" s="8">
        <v>17</v>
      </c>
      <c r="E150" s="8">
        <v>10</v>
      </c>
      <c r="F150" s="8">
        <v>7</v>
      </c>
      <c r="G150" s="9" t="s">
        <v>6</v>
      </c>
      <c r="H150" s="63"/>
      <c r="I150" s="63"/>
      <c r="J150" s="63"/>
      <c r="K150" s="188"/>
      <c r="L150" s="188"/>
      <c r="M150" s="225"/>
      <c r="N150" s="183"/>
    </row>
    <row r="151" spans="1:14">
      <c r="A151" s="228" t="s">
        <v>205</v>
      </c>
      <c r="B151" s="8">
        <v>5</v>
      </c>
      <c r="C151" s="7" t="s">
        <v>206</v>
      </c>
      <c r="D151" s="8">
        <v>36</v>
      </c>
      <c r="E151" s="8">
        <v>5</v>
      </c>
      <c r="F151" s="8">
        <v>31</v>
      </c>
      <c r="G151" s="143" t="s">
        <v>10</v>
      </c>
      <c r="H151" s="63"/>
      <c r="I151" s="63"/>
      <c r="J151" s="63"/>
      <c r="K151" s="188"/>
      <c r="L151" s="188"/>
      <c r="M151" s="225"/>
      <c r="N151" s="183"/>
    </row>
    <row r="152" spans="1:14">
      <c r="A152" s="259"/>
      <c r="B152" s="8">
        <v>6</v>
      </c>
      <c r="C152" s="7" t="s">
        <v>207</v>
      </c>
      <c r="D152" s="8">
        <v>24</v>
      </c>
      <c r="E152" s="8">
        <v>7</v>
      </c>
      <c r="F152" s="8">
        <v>17</v>
      </c>
      <c r="G152" s="9" t="s">
        <v>7</v>
      </c>
      <c r="H152" s="63"/>
      <c r="I152" s="63"/>
      <c r="J152" s="63"/>
      <c r="K152" s="188"/>
      <c r="L152" s="188"/>
      <c r="M152" s="225"/>
      <c r="N152" s="183"/>
    </row>
    <row r="153" spans="1:14" ht="14.25" customHeight="1">
      <c r="A153" s="259"/>
      <c r="B153" s="8">
        <v>7</v>
      </c>
      <c r="C153" s="7" t="s">
        <v>208</v>
      </c>
      <c r="D153" s="8">
        <v>24</v>
      </c>
      <c r="E153" s="8">
        <v>6</v>
      </c>
      <c r="F153" s="8">
        <v>18</v>
      </c>
      <c r="G153" s="9" t="s">
        <v>7</v>
      </c>
      <c r="H153" s="63"/>
      <c r="I153" s="63"/>
      <c r="J153" s="63"/>
      <c r="K153" s="188"/>
      <c r="L153" s="188"/>
      <c r="M153" s="225"/>
      <c r="N153" s="183"/>
    </row>
    <row r="154" spans="1:14">
      <c r="A154" s="259"/>
      <c r="B154" s="8">
        <v>8</v>
      </c>
      <c r="C154" s="7" t="s">
        <v>209</v>
      </c>
      <c r="D154" s="8">
        <v>34</v>
      </c>
      <c r="E154" s="8">
        <v>10</v>
      </c>
      <c r="F154" s="8">
        <v>24</v>
      </c>
      <c r="G154" s="10" t="s">
        <v>11</v>
      </c>
      <c r="H154" s="63"/>
      <c r="I154" s="63"/>
      <c r="J154" s="63"/>
      <c r="K154" s="188"/>
      <c r="L154" s="188"/>
      <c r="M154" s="225"/>
      <c r="N154" s="183"/>
    </row>
    <row r="155" spans="1:14" ht="14.25" thickBot="1">
      <c r="A155" s="262"/>
      <c r="B155" s="37">
        <v>9</v>
      </c>
      <c r="C155" s="36" t="s">
        <v>210</v>
      </c>
      <c r="D155" s="37">
        <v>33</v>
      </c>
      <c r="E155" s="37">
        <v>11</v>
      </c>
      <c r="F155" s="37">
        <v>22</v>
      </c>
      <c r="G155" s="54" t="s">
        <v>11</v>
      </c>
      <c r="H155" s="65"/>
      <c r="I155" s="65"/>
      <c r="J155" s="65"/>
      <c r="K155" s="203"/>
      <c r="L155" s="203"/>
      <c r="M155" s="226"/>
      <c r="N155" s="227"/>
    </row>
    <row r="156" spans="1:14" ht="15" thickTop="1" thickBot="1">
      <c r="A156" s="209" t="s">
        <v>60</v>
      </c>
      <c r="B156" s="280"/>
      <c r="C156" s="210"/>
      <c r="D156" s="13">
        <f>SUM(D147:D155)</f>
        <v>241</v>
      </c>
      <c r="E156" s="13">
        <f t="shared" ref="E156:F156" si="19">SUM(E147:E155)</f>
        <v>87</v>
      </c>
      <c r="F156" s="13">
        <f t="shared" si="19"/>
        <v>154</v>
      </c>
      <c r="G156" s="66"/>
      <c r="H156" s="91"/>
      <c r="I156" s="91"/>
      <c r="J156" s="91"/>
      <c r="K156" s="91"/>
      <c r="L156" s="91"/>
      <c r="M156" s="312"/>
      <c r="N156" s="93"/>
    </row>
    <row r="157" spans="1:14" ht="14.25" thickTop="1">
      <c r="A157" s="221" t="s">
        <v>205</v>
      </c>
      <c r="B157" s="18">
        <v>1</v>
      </c>
      <c r="C157" s="17" t="s">
        <v>211</v>
      </c>
      <c r="D157" s="18">
        <v>38</v>
      </c>
      <c r="E157" s="18">
        <v>13</v>
      </c>
      <c r="F157" s="18">
        <v>25</v>
      </c>
      <c r="G157" s="281" t="s">
        <v>7</v>
      </c>
      <c r="H157" s="151"/>
      <c r="I157" s="151"/>
      <c r="J157" s="151"/>
      <c r="K157" s="213" t="str">
        <f>K147</f>
        <v>11.12（周日）</v>
      </c>
      <c r="L157" s="213" t="s">
        <v>63</v>
      </c>
      <c r="M157" s="234" t="s">
        <v>75</v>
      </c>
      <c r="N157" s="253">
        <f>SUM(D157:D161)</f>
        <v>174</v>
      </c>
    </row>
    <row r="158" spans="1:14">
      <c r="A158" s="222"/>
      <c r="B158" s="21">
        <v>2</v>
      </c>
      <c r="C158" s="20" t="s">
        <v>212</v>
      </c>
      <c r="D158" s="21">
        <v>38</v>
      </c>
      <c r="E158" s="21">
        <v>17</v>
      </c>
      <c r="F158" s="21">
        <v>21</v>
      </c>
      <c r="G158" s="271" t="s">
        <v>8</v>
      </c>
      <c r="H158" s="152"/>
      <c r="I158" s="24"/>
      <c r="J158" s="152"/>
      <c r="K158" s="193"/>
      <c r="L158" s="193"/>
      <c r="M158" s="235"/>
      <c r="N158" s="255"/>
    </row>
    <row r="159" spans="1:14">
      <c r="A159" s="222"/>
      <c r="B159" s="21">
        <v>3</v>
      </c>
      <c r="C159" s="20" t="s">
        <v>213</v>
      </c>
      <c r="D159" s="21">
        <v>31</v>
      </c>
      <c r="E159" s="21">
        <v>8</v>
      </c>
      <c r="F159" s="21">
        <v>23</v>
      </c>
      <c r="G159" s="171" t="s">
        <v>9</v>
      </c>
      <c r="H159" s="152"/>
      <c r="I159" s="152"/>
      <c r="J159" s="152"/>
      <c r="K159" s="193"/>
      <c r="L159" s="193"/>
      <c r="M159" s="235"/>
      <c r="N159" s="255"/>
    </row>
    <row r="160" spans="1:14">
      <c r="A160" s="222"/>
      <c r="B160" s="21">
        <v>4</v>
      </c>
      <c r="C160" s="20" t="s">
        <v>214</v>
      </c>
      <c r="D160" s="21">
        <v>30</v>
      </c>
      <c r="E160" s="21">
        <v>5</v>
      </c>
      <c r="F160" s="21">
        <v>25</v>
      </c>
      <c r="G160" s="171" t="s">
        <v>10</v>
      </c>
      <c r="H160" s="152"/>
      <c r="I160" s="152"/>
      <c r="J160" s="152"/>
      <c r="K160" s="193"/>
      <c r="L160" s="193"/>
      <c r="M160" s="235"/>
      <c r="N160" s="255"/>
    </row>
    <row r="161" spans="1:14" ht="15" customHeight="1" thickBot="1">
      <c r="A161" s="222"/>
      <c r="B161" s="21">
        <v>5</v>
      </c>
      <c r="C161" s="20" t="s">
        <v>215</v>
      </c>
      <c r="D161" s="21">
        <v>37</v>
      </c>
      <c r="E161" s="21">
        <v>7</v>
      </c>
      <c r="F161" s="21">
        <v>30</v>
      </c>
      <c r="G161" s="171" t="s">
        <v>11</v>
      </c>
      <c r="H161" s="152"/>
      <c r="I161" s="152"/>
      <c r="J161" s="152"/>
      <c r="K161" s="193"/>
      <c r="L161" s="193"/>
      <c r="M161" s="235"/>
      <c r="N161" s="255"/>
    </row>
    <row r="162" spans="1:14" ht="15" thickTop="1" thickBot="1">
      <c r="A162" s="216" t="s">
        <v>60</v>
      </c>
      <c r="B162" s="198"/>
      <c r="C162" s="217"/>
      <c r="D162" s="29">
        <f>SUM(D157:D161)</f>
        <v>174</v>
      </c>
      <c r="E162" s="29">
        <f>SUM(E157:E161)</f>
        <v>50</v>
      </c>
      <c r="F162" s="29">
        <f>SUM(F157:F161)</f>
        <v>124</v>
      </c>
      <c r="G162" s="30"/>
      <c r="H162" s="31"/>
      <c r="I162" s="31"/>
      <c r="J162" s="31"/>
      <c r="K162" s="89"/>
      <c r="L162" s="89"/>
      <c r="M162" s="97"/>
      <c r="N162" s="282"/>
    </row>
    <row r="163" spans="1:14" ht="14.25" customHeight="1" thickTop="1" thickBot="1">
      <c r="A163" s="218" t="s">
        <v>216</v>
      </c>
      <c r="B163" s="265"/>
      <c r="C163" s="219"/>
      <c r="D163" s="29">
        <f>D162+D156+D146+D136</f>
        <v>956</v>
      </c>
      <c r="E163" s="29">
        <f>E162+E156+E146+E136</f>
        <v>469</v>
      </c>
      <c r="F163" s="29">
        <f>F162+F156+F146+F136</f>
        <v>487</v>
      </c>
      <c r="G163" s="88"/>
      <c r="H163" s="88"/>
      <c r="I163" s="31"/>
      <c r="J163" s="31"/>
      <c r="K163" s="31"/>
      <c r="L163" s="31"/>
      <c r="M163" s="313"/>
      <c r="N163" s="257">
        <v>954</v>
      </c>
    </row>
    <row r="164" spans="1:14" ht="25.5" thickTop="1" thickBot="1">
      <c r="A164" s="47" t="s">
        <v>0</v>
      </c>
      <c r="B164" s="157" t="s">
        <v>83</v>
      </c>
      <c r="C164" s="150" t="s">
        <v>1</v>
      </c>
      <c r="D164" s="150" t="s">
        <v>2</v>
      </c>
      <c r="E164" s="150" t="s">
        <v>84</v>
      </c>
      <c r="F164" s="150" t="s">
        <v>85</v>
      </c>
      <c r="G164" s="150" t="s">
        <v>86</v>
      </c>
      <c r="H164" s="48" t="s">
        <v>87</v>
      </c>
      <c r="I164" s="48" t="s">
        <v>3</v>
      </c>
      <c r="J164" s="150" t="s">
        <v>4</v>
      </c>
      <c r="K164" s="201" t="s">
        <v>5</v>
      </c>
      <c r="L164" s="201"/>
      <c r="M164" s="201"/>
      <c r="N164" s="49" t="s">
        <v>88</v>
      </c>
    </row>
    <row r="165" spans="1:14" ht="14.25" thickTop="1">
      <c r="A165" s="258" t="s">
        <v>217</v>
      </c>
      <c r="B165" s="5">
        <v>1</v>
      </c>
      <c r="C165" s="4" t="s">
        <v>218</v>
      </c>
      <c r="D165" s="5">
        <v>26</v>
      </c>
      <c r="E165" s="5">
        <v>15</v>
      </c>
      <c r="F165" s="5">
        <v>11</v>
      </c>
      <c r="G165" s="283" t="s">
        <v>8</v>
      </c>
      <c r="H165" s="161"/>
      <c r="I165" s="161"/>
      <c r="J165" s="161"/>
      <c r="K165" s="187" t="s">
        <v>219</v>
      </c>
      <c r="L165" s="187" t="s">
        <v>92</v>
      </c>
      <c r="M165" s="224" t="s">
        <v>93</v>
      </c>
      <c r="N165" s="243">
        <f>SUM(D165:D173)</f>
        <v>226</v>
      </c>
    </row>
    <row r="166" spans="1:14">
      <c r="A166" s="259"/>
      <c r="B166" s="8">
        <v>2</v>
      </c>
      <c r="C166" s="7" t="s">
        <v>220</v>
      </c>
      <c r="D166" s="8">
        <v>22</v>
      </c>
      <c r="E166" s="8">
        <v>16</v>
      </c>
      <c r="F166" s="8">
        <v>6</v>
      </c>
      <c r="G166" s="143" t="s">
        <v>7</v>
      </c>
      <c r="H166" s="162"/>
      <c r="I166" s="162"/>
      <c r="J166" s="162"/>
      <c r="K166" s="188"/>
      <c r="L166" s="188"/>
      <c r="M166" s="225"/>
      <c r="N166" s="246"/>
    </row>
    <row r="167" spans="1:14">
      <c r="A167" s="259"/>
      <c r="B167" s="8">
        <v>3</v>
      </c>
      <c r="C167" s="7" t="s">
        <v>221</v>
      </c>
      <c r="D167" s="8">
        <v>25</v>
      </c>
      <c r="E167" s="8">
        <v>14</v>
      </c>
      <c r="F167" s="8">
        <v>11</v>
      </c>
      <c r="G167" s="143" t="s">
        <v>9</v>
      </c>
      <c r="H167" s="162"/>
      <c r="I167" s="162"/>
      <c r="J167" s="162"/>
      <c r="K167" s="188"/>
      <c r="L167" s="188"/>
      <c r="M167" s="225"/>
      <c r="N167" s="246"/>
    </row>
    <row r="168" spans="1:14">
      <c r="A168" s="259"/>
      <c r="B168" s="8">
        <v>4</v>
      </c>
      <c r="C168" s="7" t="s">
        <v>222</v>
      </c>
      <c r="D168" s="8">
        <v>27</v>
      </c>
      <c r="E168" s="8">
        <v>9</v>
      </c>
      <c r="F168" s="8">
        <v>18</v>
      </c>
      <c r="G168" s="10" t="s">
        <v>10</v>
      </c>
      <c r="H168" s="162"/>
      <c r="I168" s="162"/>
      <c r="J168" s="162"/>
      <c r="K168" s="188"/>
      <c r="L168" s="188"/>
      <c r="M168" s="225"/>
      <c r="N168" s="246"/>
    </row>
    <row r="169" spans="1:14">
      <c r="A169" s="259"/>
      <c r="B169" s="8">
        <v>5</v>
      </c>
      <c r="C169" s="7" t="s">
        <v>223</v>
      </c>
      <c r="D169" s="8">
        <v>27</v>
      </c>
      <c r="E169" s="8">
        <v>11</v>
      </c>
      <c r="F169" s="8">
        <v>16</v>
      </c>
      <c r="G169" s="10" t="s">
        <v>10</v>
      </c>
      <c r="H169" s="162"/>
      <c r="I169" s="75"/>
      <c r="J169" s="162"/>
      <c r="K169" s="188"/>
      <c r="L169" s="188"/>
      <c r="M169" s="225"/>
      <c r="N169" s="246"/>
    </row>
    <row r="170" spans="1:14">
      <c r="A170" s="259"/>
      <c r="B170" s="8">
        <v>6</v>
      </c>
      <c r="C170" s="7" t="s">
        <v>224</v>
      </c>
      <c r="D170" s="8">
        <v>28</v>
      </c>
      <c r="E170" s="8">
        <v>10</v>
      </c>
      <c r="F170" s="8">
        <v>18</v>
      </c>
      <c r="G170" s="10" t="s">
        <v>11</v>
      </c>
      <c r="H170" s="8"/>
      <c r="I170" s="8"/>
      <c r="J170" s="8"/>
      <c r="K170" s="188"/>
      <c r="L170" s="188"/>
      <c r="M170" s="225"/>
      <c r="N170" s="246"/>
    </row>
    <row r="171" spans="1:14" ht="13.5" customHeight="1">
      <c r="A171" s="259"/>
      <c r="B171" s="8">
        <v>7</v>
      </c>
      <c r="C171" s="7" t="s">
        <v>225</v>
      </c>
      <c r="D171" s="8">
        <v>28</v>
      </c>
      <c r="E171" s="8">
        <v>4</v>
      </c>
      <c r="F171" s="8">
        <v>24</v>
      </c>
      <c r="G171" s="10" t="s">
        <v>11</v>
      </c>
      <c r="H171" s="8"/>
      <c r="I171" s="8"/>
      <c r="J171" s="8"/>
      <c r="K171" s="188"/>
      <c r="L171" s="188"/>
      <c r="M171" s="225"/>
      <c r="N171" s="246"/>
    </row>
    <row r="172" spans="1:14">
      <c r="A172" s="259"/>
      <c r="B172" s="8">
        <v>8</v>
      </c>
      <c r="C172" s="7" t="s">
        <v>226</v>
      </c>
      <c r="D172" s="8">
        <v>22</v>
      </c>
      <c r="E172" s="8">
        <v>16</v>
      </c>
      <c r="F172" s="8">
        <v>6</v>
      </c>
      <c r="G172" s="94" t="s">
        <v>6</v>
      </c>
      <c r="H172" s="159"/>
      <c r="I172" s="159"/>
      <c r="J172" s="159"/>
      <c r="K172" s="188"/>
      <c r="L172" s="188"/>
      <c r="M172" s="225"/>
      <c r="N172" s="246"/>
    </row>
    <row r="173" spans="1:14" ht="14.25" thickBot="1">
      <c r="A173" s="260"/>
      <c r="B173" s="8">
        <v>9</v>
      </c>
      <c r="C173" s="7" t="s">
        <v>227</v>
      </c>
      <c r="D173" s="8">
        <v>21</v>
      </c>
      <c r="E173" s="8">
        <v>15</v>
      </c>
      <c r="F173" s="8">
        <v>6</v>
      </c>
      <c r="G173" s="34" t="s">
        <v>6</v>
      </c>
      <c r="H173" s="159"/>
      <c r="I173" s="159"/>
      <c r="J173" s="159"/>
      <c r="K173" s="188"/>
      <c r="L173" s="188"/>
      <c r="M173" s="225"/>
      <c r="N173" s="246"/>
    </row>
    <row r="174" spans="1:14" ht="15" thickTop="1" thickBot="1">
      <c r="A174" s="209" t="s">
        <v>47</v>
      </c>
      <c r="B174" s="280"/>
      <c r="C174" s="210"/>
      <c r="D174" s="13">
        <f>SUM(D165:D173)</f>
        <v>226</v>
      </c>
      <c r="E174" s="13">
        <f>SUM(E165:E173)</f>
        <v>110</v>
      </c>
      <c r="F174" s="13">
        <f>SUM(F165:F173)</f>
        <v>116</v>
      </c>
      <c r="G174" s="95"/>
      <c r="H174" s="95"/>
      <c r="I174" s="95"/>
      <c r="J174" s="95"/>
      <c r="K174" s="67"/>
      <c r="L174" s="67"/>
      <c r="M174" s="96"/>
      <c r="N174" s="268"/>
    </row>
    <row r="175" spans="1:14" ht="14.25" customHeight="1" thickTop="1">
      <c r="A175" s="221" t="s">
        <v>228</v>
      </c>
      <c r="B175" s="18">
        <v>1</v>
      </c>
      <c r="C175" s="17" t="s">
        <v>229</v>
      </c>
      <c r="D175" s="18">
        <v>31</v>
      </c>
      <c r="E175" s="18">
        <v>19</v>
      </c>
      <c r="F175" s="18">
        <v>12</v>
      </c>
      <c r="G175" s="19" t="s">
        <v>6</v>
      </c>
      <c r="H175" s="151"/>
      <c r="I175" s="151"/>
      <c r="J175" s="151"/>
      <c r="K175" s="213" t="str">
        <f>K165</f>
        <v>11.18（周六）</v>
      </c>
      <c r="L175" s="213" t="s">
        <v>50</v>
      </c>
      <c r="M175" s="234" t="s">
        <v>51</v>
      </c>
      <c r="N175" s="253">
        <f>SUM(D175:D182)</f>
        <v>226</v>
      </c>
    </row>
    <row r="176" spans="1:14">
      <c r="A176" s="222"/>
      <c r="B176" s="21">
        <v>2</v>
      </c>
      <c r="C176" s="20" t="s">
        <v>230</v>
      </c>
      <c r="D176" s="21">
        <v>27</v>
      </c>
      <c r="E176" s="21">
        <v>19</v>
      </c>
      <c r="F176" s="21">
        <v>8</v>
      </c>
      <c r="G176" s="23" t="s">
        <v>6</v>
      </c>
      <c r="H176" s="152"/>
      <c r="I176" s="152"/>
      <c r="J176" s="152"/>
      <c r="K176" s="193"/>
      <c r="L176" s="193"/>
      <c r="M176" s="235"/>
      <c r="N176" s="255"/>
    </row>
    <row r="177" spans="1:14" ht="13.5" customHeight="1">
      <c r="A177" s="222"/>
      <c r="B177" s="21">
        <v>3</v>
      </c>
      <c r="C177" s="20" t="s">
        <v>231</v>
      </c>
      <c r="D177" s="21">
        <v>25</v>
      </c>
      <c r="E177" s="21">
        <v>21</v>
      </c>
      <c r="F177" s="21">
        <v>4</v>
      </c>
      <c r="G177" s="22" t="s">
        <v>7</v>
      </c>
      <c r="H177" s="152"/>
      <c r="I177" s="152"/>
      <c r="J177" s="152"/>
      <c r="K177" s="193"/>
      <c r="L177" s="193"/>
      <c r="M177" s="235"/>
      <c r="N177" s="255"/>
    </row>
    <row r="178" spans="1:14">
      <c r="A178" s="222"/>
      <c r="B178" s="21">
        <v>4</v>
      </c>
      <c r="C178" s="20" t="s">
        <v>232</v>
      </c>
      <c r="D178" s="21">
        <v>27</v>
      </c>
      <c r="E178" s="21">
        <v>20</v>
      </c>
      <c r="F178" s="21">
        <v>7</v>
      </c>
      <c r="G178" s="22" t="s">
        <v>7</v>
      </c>
      <c r="H178" s="152"/>
      <c r="I178" s="152"/>
      <c r="J178" s="152"/>
      <c r="K178" s="193"/>
      <c r="L178" s="193"/>
      <c r="M178" s="235"/>
      <c r="N178" s="255"/>
    </row>
    <row r="179" spans="1:14">
      <c r="A179" s="222"/>
      <c r="B179" s="21">
        <v>5</v>
      </c>
      <c r="C179" s="20" t="s">
        <v>233</v>
      </c>
      <c r="D179" s="21">
        <v>28</v>
      </c>
      <c r="E179" s="21">
        <v>19</v>
      </c>
      <c r="F179" s="21">
        <v>9</v>
      </c>
      <c r="G179" s="25" t="s">
        <v>8</v>
      </c>
      <c r="H179" s="152"/>
      <c r="I179" s="82"/>
      <c r="J179" s="152"/>
      <c r="K179" s="193"/>
      <c r="L179" s="193"/>
      <c r="M179" s="235"/>
      <c r="N179" s="255"/>
    </row>
    <row r="180" spans="1:14">
      <c r="A180" s="222"/>
      <c r="B180" s="21">
        <v>6</v>
      </c>
      <c r="C180" s="20" t="s">
        <v>234</v>
      </c>
      <c r="D180" s="21">
        <v>28</v>
      </c>
      <c r="E180" s="21">
        <v>14</v>
      </c>
      <c r="F180" s="21">
        <v>14</v>
      </c>
      <c r="G180" s="25" t="s">
        <v>9</v>
      </c>
      <c r="H180" s="152"/>
      <c r="I180" s="152"/>
      <c r="J180" s="152"/>
      <c r="K180" s="193"/>
      <c r="L180" s="193"/>
      <c r="M180" s="235"/>
      <c r="N180" s="255"/>
    </row>
    <row r="181" spans="1:14">
      <c r="A181" s="222"/>
      <c r="B181" s="21">
        <v>7</v>
      </c>
      <c r="C181" s="20" t="s">
        <v>235</v>
      </c>
      <c r="D181" s="21">
        <v>30</v>
      </c>
      <c r="E181" s="21">
        <v>9</v>
      </c>
      <c r="F181" s="21">
        <v>21</v>
      </c>
      <c r="G181" s="171" t="s">
        <v>10</v>
      </c>
      <c r="H181" s="152"/>
      <c r="I181" s="152"/>
      <c r="J181" s="152"/>
      <c r="K181" s="193"/>
      <c r="L181" s="193"/>
      <c r="M181" s="235"/>
      <c r="N181" s="255"/>
    </row>
    <row r="182" spans="1:14" ht="14.25" thickBot="1">
      <c r="A182" s="222"/>
      <c r="B182" s="21">
        <v>8</v>
      </c>
      <c r="C182" s="20" t="s">
        <v>236</v>
      </c>
      <c r="D182" s="21">
        <v>30</v>
      </c>
      <c r="E182" s="21">
        <v>8</v>
      </c>
      <c r="F182" s="21">
        <v>22</v>
      </c>
      <c r="G182" s="171" t="s">
        <v>11</v>
      </c>
      <c r="H182" s="152"/>
      <c r="I182" s="152"/>
      <c r="J182" s="152"/>
      <c r="K182" s="193"/>
      <c r="L182" s="193"/>
      <c r="M182" s="235"/>
      <c r="N182" s="255"/>
    </row>
    <row r="183" spans="1:14" ht="15" thickTop="1" thickBot="1">
      <c r="A183" s="197" t="s">
        <v>60</v>
      </c>
      <c r="B183" s="284"/>
      <c r="C183" s="198"/>
      <c r="D183" s="29">
        <f>SUM(D175:D182)</f>
        <v>226</v>
      </c>
      <c r="E183" s="29">
        <f>SUM(E175:E182)</f>
        <v>129</v>
      </c>
      <c r="F183" s="29">
        <f>SUM(F175:F182)</f>
        <v>97</v>
      </c>
      <c r="G183" s="83"/>
      <c r="H183" s="83"/>
      <c r="I183" s="83"/>
      <c r="J183" s="83"/>
      <c r="K183" s="83"/>
      <c r="L183" s="83"/>
      <c r="M183" s="309"/>
      <c r="N183" s="61"/>
    </row>
    <row r="184" spans="1:14" ht="15" thickTop="1" thickBot="1">
      <c r="A184" s="197" t="s">
        <v>237</v>
      </c>
      <c r="B184" s="284"/>
      <c r="C184" s="198"/>
      <c r="D184" s="29">
        <f>D174+D183</f>
        <v>452</v>
      </c>
      <c r="E184" s="29">
        <f>E174+E183</f>
        <v>239</v>
      </c>
      <c r="F184" s="29">
        <f>F174+F183</f>
        <v>213</v>
      </c>
      <c r="G184" s="83"/>
      <c r="H184" s="83"/>
      <c r="I184" s="83"/>
      <c r="J184" s="83"/>
      <c r="K184" s="89"/>
      <c r="L184" s="89"/>
      <c r="M184" s="97"/>
      <c r="N184" s="257">
        <f>D184</f>
        <v>452</v>
      </c>
    </row>
    <row r="185" spans="1:14" ht="15" thickTop="1" thickBot="1">
      <c r="A185" s="199" t="s">
        <v>238</v>
      </c>
      <c r="B185" s="285"/>
      <c r="C185" s="200"/>
      <c r="D185" s="29">
        <f>D184+D163+D124+D83+D42</f>
        <v>4190</v>
      </c>
      <c r="E185" s="29">
        <f>E184+E163+E124+E83+E42</f>
        <v>2057</v>
      </c>
      <c r="F185" s="29">
        <f>F184+F163+F124+F83+F42</f>
        <v>2133</v>
      </c>
      <c r="G185" s="88"/>
      <c r="H185" s="88"/>
      <c r="I185" s="88"/>
      <c r="J185" s="31"/>
      <c r="K185" s="32">
        <v>18</v>
      </c>
      <c r="L185" s="32">
        <f>COUNTA(L3:L182)</f>
        <v>18</v>
      </c>
      <c r="M185" s="314">
        <f>COUNTA(M3:M182)</f>
        <v>18</v>
      </c>
      <c r="N185" s="98">
        <f>D185</f>
        <v>4190</v>
      </c>
    </row>
    <row r="186" spans="1:14" ht="14.25" thickTop="1"/>
    <row r="187" spans="1:14">
      <c r="J187" s="103"/>
      <c r="K187" s="104"/>
      <c r="L187" s="104"/>
      <c r="M187" s="316"/>
    </row>
    <row r="188" spans="1:14" ht="19.5" thickBot="1">
      <c r="A188" s="286" t="s">
        <v>239</v>
      </c>
      <c r="B188" s="286"/>
      <c r="C188" s="286"/>
      <c r="D188" s="286"/>
      <c r="E188" s="286"/>
      <c r="F188" s="286"/>
      <c r="G188" s="286"/>
      <c r="H188" s="286"/>
      <c r="I188" s="286"/>
      <c r="J188" s="286"/>
      <c r="K188" s="286"/>
      <c r="L188" s="286"/>
      <c r="M188" s="286"/>
      <c r="N188" s="286"/>
    </row>
    <row r="189" spans="1:14" ht="25.5" thickTop="1" thickBot="1">
      <c r="A189" s="105" t="s">
        <v>83</v>
      </c>
      <c r="B189" s="157"/>
      <c r="C189" s="150" t="s">
        <v>240</v>
      </c>
      <c r="D189" s="106" t="s">
        <v>241</v>
      </c>
      <c r="E189" s="106" t="s">
        <v>84</v>
      </c>
      <c r="F189" s="150" t="s">
        <v>85</v>
      </c>
      <c r="G189" s="150" t="s">
        <v>86</v>
      </c>
      <c r="H189" s="48" t="s">
        <v>87</v>
      </c>
      <c r="I189" s="48" t="s">
        <v>242</v>
      </c>
      <c r="J189" s="150" t="s">
        <v>4</v>
      </c>
      <c r="K189" s="201" t="s">
        <v>5</v>
      </c>
      <c r="L189" s="201"/>
      <c r="M189" s="201"/>
      <c r="N189" s="49" t="s">
        <v>88</v>
      </c>
    </row>
    <row r="190" spans="1:14" ht="14.25" thickTop="1">
      <c r="A190" s="107">
        <v>1</v>
      </c>
      <c r="B190" s="287"/>
      <c r="C190" s="108" t="s">
        <v>16</v>
      </c>
      <c r="D190" s="109">
        <v>55</v>
      </c>
      <c r="E190" s="109">
        <v>32</v>
      </c>
      <c r="F190" s="109">
        <v>23</v>
      </c>
      <c r="G190" s="110" t="s">
        <v>6</v>
      </c>
      <c r="H190" s="167"/>
      <c r="I190" s="167"/>
      <c r="J190" s="167"/>
      <c r="K190" s="202" t="s">
        <v>219</v>
      </c>
      <c r="L190" s="202" t="s">
        <v>243</v>
      </c>
      <c r="M190" s="317" t="s">
        <v>244</v>
      </c>
      <c r="N190" s="204">
        <f>SUM(E190:F195)</f>
        <v>312</v>
      </c>
    </row>
    <row r="191" spans="1:14">
      <c r="A191" s="111">
        <v>2</v>
      </c>
      <c r="B191" s="288"/>
      <c r="C191" s="112" t="s">
        <v>12</v>
      </c>
      <c r="D191" s="113">
        <v>42</v>
      </c>
      <c r="E191" s="113">
        <v>26</v>
      </c>
      <c r="F191" s="113">
        <v>16</v>
      </c>
      <c r="G191" s="114" t="s">
        <v>7</v>
      </c>
      <c r="H191" s="159"/>
      <c r="I191" s="159"/>
      <c r="J191" s="159"/>
      <c r="K191" s="188"/>
      <c r="L191" s="188"/>
      <c r="M191" s="225"/>
      <c r="N191" s="205"/>
    </row>
    <row r="192" spans="1:14" ht="14.25" customHeight="1">
      <c r="A192" s="111">
        <v>3</v>
      </c>
      <c r="B192" s="288"/>
      <c r="C192" s="112" t="s">
        <v>245</v>
      </c>
      <c r="D192" s="113">
        <v>70</v>
      </c>
      <c r="E192" s="113">
        <v>63</v>
      </c>
      <c r="F192" s="113">
        <v>7</v>
      </c>
      <c r="G192" s="114" t="s">
        <v>8</v>
      </c>
      <c r="H192" s="159"/>
      <c r="I192" s="159"/>
      <c r="J192" s="159"/>
      <c r="K192" s="188"/>
      <c r="L192" s="188"/>
      <c r="M192" s="225"/>
      <c r="N192" s="205"/>
    </row>
    <row r="193" spans="1:14">
      <c r="A193" s="111">
        <v>4</v>
      </c>
      <c r="B193" s="288"/>
      <c r="C193" s="112" t="s">
        <v>246</v>
      </c>
      <c r="D193" s="159">
        <v>38</v>
      </c>
      <c r="E193" s="159">
        <v>37</v>
      </c>
      <c r="F193" s="159">
        <v>1</v>
      </c>
      <c r="G193" s="114" t="s">
        <v>9</v>
      </c>
      <c r="H193" s="159"/>
      <c r="I193" s="159"/>
      <c r="J193" s="159"/>
      <c r="K193" s="188"/>
      <c r="L193" s="188"/>
      <c r="M193" s="225"/>
      <c r="N193" s="205"/>
    </row>
    <row r="194" spans="1:14">
      <c r="A194" s="111">
        <v>5</v>
      </c>
      <c r="B194" s="288"/>
      <c r="C194" s="115" t="s">
        <v>247</v>
      </c>
      <c r="D194" s="113">
        <v>69</v>
      </c>
      <c r="E194" s="113">
        <v>36</v>
      </c>
      <c r="F194" s="113">
        <v>33</v>
      </c>
      <c r="G194" s="114" t="s">
        <v>10</v>
      </c>
      <c r="H194" s="159"/>
      <c r="I194" s="159"/>
      <c r="J194" s="159"/>
      <c r="K194" s="188"/>
      <c r="L194" s="188"/>
      <c r="M194" s="225"/>
      <c r="N194" s="205"/>
    </row>
    <row r="195" spans="1:14" ht="14.25" thickBot="1">
      <c r="A195" s="289">
        <v>6</v>
      </c>
      <c r="B195" s="290"/>
      <c r="C195" s="115" t="s">
        <v>248</v>
      </c>
      <c r="D195" s="291">
        <v>38</v>
      </c>
      <c r="E195" s="291">
        <v>12</v>
      </c>
      <c r="F195" s="291">
        <v>26</v>
      </c>
      <c r="G195" s="292" t="s">
        <v>11</v>
      </c>
      <c r="H195" s="163"/>
      <c r="I195" s="163"/>
      <c r="J195" s="163"/>
      <c r="K195" s="203"/>
      <c r="L195" s="203"/>
      <c r="M195" s="226"/>
      <c r="N195" s="206"/>
    </row>
    <row r="196" spans="1:14" ht="15" thickTop="1" thickBot="1">
      <c r="A196" s="185" t="s">
        <v>60</v>
      </c>
      <c r="B196" s="293"/>
      <c r="C196" s="186"/>
      <c r="D196" s="116">
        <f>N190</f>
        <v>312</v>
      </c>
      <c r="E196" s="116">
        <f>SUM(E190:E195)</f>
        <v>206</v>
      </c>
      <c r="F196" s="116">
        <f>SUM(F190:F195)</f>
        <v>106</v>
      </c>
      <c r="G196" s="117"/>
      <c r="H196" s="118"/>
      <c r="I196" s="118"/>
      <c r="J196" s="118"/>
      <c r="K196" s="118"/>
      <c r="L196" s="118"/>
      <c r="M196" s="318"/>
      <c r="N196" s="93"/>
    </row>
    <row r="197" spans="1:14" ht="14.25" thickTop="1">
      <c r="A197" s="119">
        <v>1</v>
      </c>
      <c r="B197" s="294"/>
      <c r="C197" s="120" t="s">
        <v>21</v>
      </c>
      <c r="D197" s="121">
        <v>53</v>
      </c>
      <c r="E197" s="121">
        <v>35</v>
      </c>
      <c r="F197" s="122">
        <v>18</v>
      </c>
      <c r="G197" s="123" t="s">
        <v>6</v>
      </c>
      <c r="H197" s="124"/>
      <c r="I197" s="124"/>
      <c r="J197" s="124"/>
      <c r="K197" s="192" t="s">
        <v>249</v>
      </c>
      <c r="L197" s="192" t="s">
        <v>63</v>
      </c>
      <c r="M197" s="319" t="s">
        <v>250</v>
      </c>
      <c r="N197" s="195">
        <f>SUM(D197:D202)</f>
        <v>241</v>
      </c>
    </row>
    <row r="198" spans="1:14">
      <c r="A198" s="125">
        <v>2</v>
      </c>
      <c r="B198" s="295"/>
      <c r="C198" s="126" t="s">
        <v>23</v>
      </c>
      <c r="D198" s="127">
        <v>35</v>
      </c>
      <c r="E198" s="127">
        <v>24</v>
      </c>
      <c r="F198" s="127">
        <v>11</v>
      </c>
      <c r="G198" s="128" t="s">
        <v>7</v>
      </c>
      <c r="H198" s="129"/>
      <c r="I198" s="129"/>
      <c r="J198" s="129"/>
      <c r="K198" s="193"/>
      <c r="L198" s="193"/>
      <c r="M198" s="235"/>
      <c r="N198" s="196"/>
    </row>
    <row r="199" spans="1:14" ht="14.25" customHeight="1">
      <c r="A199" s="125">
        <v>3</v>
      </c>
      <c r="B199" s="295"/>
      <c r="C199" s="126" t="s">
        <v>17</v>
      </c>
      <c r="D199" s="127">
        <v>53</v>
      </c>
      <c r="E199" s="127">
        <v>38</v>
      </c>
      <c r="F199" s="127">
        <v>15</v>
      </c>
      <c r="G199" s="128" t="s">
        <v>8</v>
      </c>
      <c r="H199" s="129"/>
      <c r="I199" s="129"/>
      <c r="J199" s="129"/>
      <c r="K199" s="193"/>
      <c r="L199" s="193"/>
      <c r="M199" s="235"/>
      <c r="N199" s="196"/>
    </row>
    <row r="200" spans="1:14">
      <c r="A200" s="125">
        <v>4</v>
      </c>
      <c r="B200" s="295"/>
      <c r="C200" s="126" t="s">
        <v>15</v>
      </c>
      <c r="D200" s="127">
        <v>43</v>
      </c>
      <c r="E200" s="127">
        <v>17</v>
      </c>
      <c r="F200" s="127">
        <v>26</v>
      </c>
      <c r="G200" s="128" t="s">
        <v>9</v>
      </c>
      <c r="H200" s="129"/>
      <c r="I200" s="129"/>
      <c r="J200" s="129"/>
      <c r="K200" s="193"/>
      <c r="L200" s="193"/>
      <c r="M200" s="235"/>
      <c r="N200" s="196"/>
    </row>
    <row r="201" spans="1:14">
      <c r="A201" s="125">
        <v>5</v>
      </c>
      <c r="B201" s="295"/>
      <c r="C201" s="126" t="s">
        <v>251</v>
      </c>
      <c r="D201" s="127">
        <v>35</v>
      </c>
      <c r="E201" s="127">
        <v>16</v>
      </c>
      <c r="F201" s="127">
        <v>19</v>
      </c>
      <c r="G201" s="128" t="s">
        <v>10</v>
      </c>
      <c r="H201" s="129"/>
      <c r="I201" s="129"/>
      <c r="J201" s="129"/>
      <c r="K201" s="193"/>
      <c r="L201" s="193"/>
      <c r="M201" s="235"/>
      <c r="N201" s="196"/>
    </row>
    <row r="202" spans="1:14" ht="14.25" thickBot="1">
      <c r="A202" s="125">
        <v>6</v>
      </c>
      <c r="B202" s="295"/>
      <c r="C202" s="126" t="s">
        <v>252</v>
      </c>
      <c r="D202" s="127">
        <v>22</v>
      </c>
      <c r="E202" s="127">
        <v>13</v>
      </c>
      <c r="F202" s="127">
        <v>9</v>
      </c>
      <c r="G202" s="296" t="s">
        <v>11</v>
      </c>
      <c r="H202" s="129"/>
      <c r="I202" s="129"/>
      <c r="J202" s="129"/>
      <c r="K202" s="193"/>
      <c r="L202" s="193"/>
      <c r="M202" s="235"/>
      <c r="N202" s="196"/>
    </row>
    <row r="203" spans="1:14" ht="15" thickTop="1" thickBot="1">
      <c r="A203" s="175" t="s">
        <v>60</v>
      </c>
      <c r="B203" s="297"/>
      <c r="C203" s="176"/>
      <c r="D203" s="130">
        <f>SUM(D197:D202)</f>
        <v>241</v>
      </c>
      <c r="E203" s="130">
        <f>SUM(E197:E202)</f>
        <v>143</v>
      </c>
      <c r="F203" s="130">
        <f>SUM(F197:F202)</f>
        <v>98</v>
      </c>
      <c r="G203" s="83"/>
      <c r="H203" s="131"/>
      <c r="I203" s="131"/>
      <c r="J203" s="131"/>
      <c r="K203" s="131"/>
      <c r="L203" s="131"/>
      <c r="M203" s="320"/>
      <c r="N203" s="61"/>
    </row>
    <row r="204" spans="1:14" ht="15" thickTop="1" thickBot="1">
      <c r="A204" s="177" t="s">
        <v>253</v>
      </c>
      <c r="B204" s="298"/>
      <c r="C204" s="178"/>
      <c r="D204" s="116">
        <f>D203+D196</f>
        <v>553</v>
      </c>
      <c r="E204" s="116">
        <f>E203+E196</f>
        <v>349</v>
      </c>
      <c r="F204" s="116">
        <f>F203+F196</f>
        <v>204</v>
      </c>
      <c r="G204" s="14"/>
      <c r="H204" s="15"/>
      <c r="I204" s="15"/>
      <c r="J204" s="15"/>
      <c r="K204" s="16">
        <f>COUNTA(K190:K203)</f>
        <v>2</v>
      </c>
      <c r="L204" s="16">
        <f>COUNTA(L190:L203)</f>
        <v>2</v>
      </c>
      <c r="M204" s="321">
        <f>COUNTA(M190:M203)</f>
        <v>2</v>
      </c>
      <c r="N204" s="132">
        <f>N190+N197</f>
        <v>553</v>
      </c>
    </row>
    <row r="205" spans="1:14" ht="15" thickTop="1" thickBot="1">
      <c r="A205" s="133"/>
      <c r="B205" s="133"/>
      <c r="C205" s="133"/>
      <c r="D205" s="134"/>
      <c r="E205" s="134"/>
      <c r="F205" s="134"/>
      <c r="G205" s="135"/>
      <c r="H205" s="35"/>
      <c r="I205" s="35"/>
      <c r="J205" s="35"/>
      <c r="K205" s="136"/>
      <c r="L205" s="136"/>
      <c r="M205" s="322"/>
      <c r="N205" s="35"/>
    </row>
    <row r="206" spans="1:14" ht="25.5" thickTop="1" thickBot="1">
      <c r="A206" s="137" t="s">
        <v>83</v>
      </c>
      <c r="B206" s="299"/>
      <c r="C206" s="165" t="s">
        <v>240</v>
      </c>
      <c r="D206" s="138" t="s">
        <v>241</v>
      </c>
      <c r="E206" s="138" t="s">
        <v>84</v>
      </c>
      <c r="F206" s="165" t="s">
        <v>85</v>
      </c>
      <c r="G206" s="165" t="s">
        <v>86</v>
      </c>
      <c r="H206" s="73" t="s">
        <v>87</v>
      </c>
      <c r="I206" s="73" t="s">
        <v>242</v>
      </c>
      <c r="J206" s="165" t="s">
        <v>4</v>
      </c>
      <c r="K206" s="179" t="s">
        <v>254</v>
      </c>
      <c r="L206" s="180"/>
      <c r="M206" s="181"/>
      <c r="N206" s="148" t="s">
        <v>29</v>
      </c>
    </row>
    <row r="207" spans="1:14" ht="14.25" thickTop="1">
      <c r="A207" s="107">
        <v>1</v>
      </c>
      <c r="B207" s="300"/>
      <c r="C207" s="139" t="s">
        <v>18</v>
      </c>
      <c r="D207" s="140">
        <v>42</v>
      </c>
      <c r="E207" s="140">
        <v>30</v>
      </c>
      <c r="F207" s="140">
        <v>12</v>
      </c>
      <c r="G207" s="51" t="s">
        <v>255</v>
      </c>
      <c r="H207" s="158"/>
      <c r="I207" s="158"/>
      <c r="J207" s="158"/>
      <c r="K207" s="187" t="s">
        <v>256</v>
      </c>
      <c r="L207" s="187" t="s">
        <v>34</v>
      </c>
      <c r="M207" s="323" t="s">
        <v>257</v>
      </c>
      <c r="N207" s="182">
        <f>SUM(D207:D213)</f>
        <v>273</v>
      </c>
    </row>
    <row r="208" spans="1:14">
      <c r="A208" s="111">
        <v>2</v>
      </c>
      <c r="B208" s="288"/>
      <c r="C208" s="301" t="s">
        <v>20</v>
      </c>
      <c r="D208" s="141">
        <v>35</v>
      </c>
      <c r="E208" s="141">
        <v>11</v>
      </c>
      <c r="F208" s="141">
        <v>24</v>
      </c>
      <c r="G208" s="302" t="s">
        <v>258</v>
      </c>
      <c r="H208" s="159"/>
      <c r="I208" s="159"/>
      <c r="J208" s="159"/>
      <c r="K208" s="188"/>
      <c r="L208" s="188"/>
      <c r="M208" s="324"/>
      <c r="N208" s="183"/>
    </row>
    <row r="209" spans="1:14">
      <c r="A209" s="111">
        <v>3</v>
      </c>
      <c r="B209" s="288"/>
      <c r="C209" s="142" t="s">
        <v>19</v>
      </c>
      <c r="D209" s="141">
        <v>7</v>
      </c>
      <c r="E209" s="141">
        <v>5</v>
      </c>
      <c r="F209" s="141">
        <v>2</v>
      </c>
      <c r="G209" s="303"/>
      <c r="H209" s="159"/>
      <c r="I209" s="159"/>
      <c r="J209" s="159"/>
      <c r="K209" s="188"/>
      <c r="L209" s="188"/>
      <c r="M209" s="324"/>
      <c r="N209" s="183"/>
    </row>
    <row r="210" spans="1:14">
      <c r="A210" s="111">
        <v>4</v>
      </c>
      <c r="B210" s="288"/>
      <c r="C210" s="142" t="s">
        <v>259</v>
      </c>
      <c r="D210" s="141">
        <v>54</v>
      </c>
      <c r="E210" s="141">
        <v>38</v>
      </c>
      <c r="F210" s="141">
        <v>16</v>
      </c>
      <c r="G210" s="143" t="s">
        <v>8</v>
      </c>
      <c r="H210" s="159"/>
      <c r="I210" s="159"/>
      <c r="J210" s="159"/>
      <c r="K210" s="188"/>
      <c r="L210" s="188"/>
      <c r="M210" s="324"/>
      <c r="N210" s="183"/>
    </row>
    <row r="211" spans="1:14">
      <c r="A211" s="111">
        <v>5</v>
      </c>
      <c r="B211" s="288"/>
      <c r="C211" s="142" t="s">
        <v>260</v>
      </c>
      <c r="D211" s="141">
        <v>33</v>
      </c>
      <c r="E211" s="141">
        <v>24</v>
      </c>
      <c r="F211" s="141">
        <v>9</v>
      </c>
      <c r="G211" s="143" t="s">
        <v>261</v>
      </c>
      <c r="H211" s="159"/>
      <c r="I211" s="159"/>
      <c r="J211" s="159"/>
      <c r="K211" s="203"/>
      <c r="L211" s="203"/>
      <c r="M211" s="325"/>
      <c r="N211" s="227"/>
    </row>
    <row r="212" spans="1:14">
      <c r="A212" s="111">
        <v>6</v>
      </c>
      <c r="B212" s="288"/>
      <c r="C212" s="142" t="s">
        <v>22</v>
      </c>
      <c r="D212" s="141">
        <v>36</v>
      </c>
      <c r="E212" s="141">
        <v>20</v>
      </c>
      <c r="F212" s="141">
        <v>16</v>
      </c>
      <c r="G212" s="143" t="s">
        <v>10</v>
      </c>
      <c r="H212" s="159"/>
      <c r="I212" s="159"/>
      <c r="J212" s="159"/>
      <c r="K212" s="203"/>
      <c r="L212" s="203"/>
      <c r="M212" s="325"/>
      <c r="N212" s="227"/>
    </row>
    <row r="213" spans="1:14" ht="14.25" customHeight="1" thickBot="1">
      <c r="A213" s="111">
        <v>7</v>
      </c>
      <c r="B213" s="288"/>
      <c r="C213" s="142" t="s">
        <v>14</v>
      </c>
      <c r="D213" s="141">
        <v>66</v>
      </c>
      <c r="E213" s="141">
        <v>49</v>
      </c>
      <c r="F213" s="141">
        <v>17</v>
      </c>
      <c r="G213" s="144" t="s">
        <v>11</v>
      </c>
      <c r="H213" s="159"/>
      <c r="I213" s="159"/>
      <c r="J213" s="159"/>
      <c r="K213" s="203"/>
      <c r="L213" s="203"/>
      <c r="M213" s="325"/>
      <c r="N213" s="227"/>
    </row>
    <row r="214" spans="1:14" ht="15" thickTop="1" thickBot="1">
      <c r="A214" s="185" t="s">
        <v>262</v>
      </c>
      <c r="B214" s="293"/>
      <c r="C214" s="186"/>
      <c r="D214" s="116">
        <f>SUM(D207:D213)</f>
        <v>273</v>
      </c>
      <c r="E214" s="116">
        <f>SUM(E207:E213)</f>
        <v>177</v>
      </c>
      <c r="F214" s="116">
        <f>SUM(F207:F213)</f>
        <v>96</v>
      </c>
      <c r="G214" s="117"/>
      <c r="H214" s="118"/>
      <c r="I214" s="118"/>
      <c r="J214" s="118"/>
      <c r="K214" s="149"/>
      <c r="L214" s="149"/>
      <c r="M214" s="326"/>
      <c r="N214" s="145"/>
    </row>
    <row r="215" spans="1:14" ht="15" thickTop="1" thickBot="1">
      <c r="A215" s="172" t="s">
        <v>237</v>
      </c>
      <c r="B215" s="304"/>
      <c r="C215" s="173"/>
      <c r="D215" s="146">
        <f>D214</f>
        <v>273</v>
      </c>
      <c r="E215" s="146">
        <f t="shared" ref="E215:F215" si="20">E214</f>
        <v>177</v>
      </c>
      <c r="F215" s="146">
        <f t="shared" si="20"/>
        <v>96</v>
      </c>
      <c r="G215" s="30"/>
      <c r="H215" s="31"/>
      <c r="I215" s="31"/>
      <c r="J215" s="31"/>
      <c r="K215" s="32"/>
      <c r="L215" s="32"/>
      <c r="M215" s="314"/>
      <c r="N215" s="147"/>
    </row>
    <row r="216" spans="1:14" ht="15" thickTop="1" thickBot="1">
      <c r="A216" s="177" t="s">
        <v>263</v>
      </c>
      <c r="B216" s="298"/>
      <c r="C216" s="178"/>
      <c r="D216" s="116">
        <f>D204+D215</f>
        <v>826</v>
      </c>
      <c r="E216" s="116">
        <f t="shared" ref="E216:F216" si="21">E204+E215</f>
        <v>526</v>
      </c>
      <c r="F216" s="116">
        <f t="shared" si="21"/>
        <v>300</v>
      </c>
      <c r="G216" s="14"/>
      <c r="H216" s="15"/>
      <c r="I216" s="15"/>
      <c r="J216" s="15"/>
      <c r="K216" s="80">
        <v>1</v>
      </c>
      <c r="L216" s="80">
        <v>1</v>
      </c>
      <c r="M216" s="327">
        <v>1</v>
      </c>
      <c r="N216" s="145">
        <f>D216</f>
        <v>826</v>
      </c>
    </row>
    <row r="217" spans="1:14" ht="14.25" thickTop="1"/>
    <row r="218" spans="1:14">
      <c r="C218" s="174" t="s">
        <v>264</v>
      </c>
      <c r="D218" s="174"/>
      <c r="E218" s="174"/>
      <c r="F218" s="174"/>
      <c r="G218" s="174"/>
      <c r="H218" s="174"/>
      <c r="I218" s="174"/>
      <c r="J218" s="174"/>
      <c r="K218" s="170"/>
    </row>
    <row r="219" spans="1:14" ht="14.25" customHeight="1"/>
  </sheetData>
  <sortState ref="A213:E227">
    <sortCondition ref="A213:A227"/>
  </sortState>
  <mergeCells count="149">
    <mergeCell ref="A216:C216"/>
    <mergeCell ref="C218:J218"/>
    <mergeCell ref="A147:A150"/>
    <mergeCell ref="K147:K155"/>
    <mergeCell ref="L147:L155"/>
    <mergeCell ref="M147:M155"/>
    <mergeCell ref="N147:N155"/>
    <mergeCell ref="A151:A155"/>
    <mergeCell ref="A156:C156"/>
    <mergeCell ref="A157:A161"/>
    <mergeCell ref="K157:K161"/>
    <mergeCell ref="L157:L161"/>
    <mergeCell ref="M157:M161"/>
    <mergeCell ref="N157:N161"/>
    <mergeCell ref="L117:L122"/>
    <mergeCell ref="M117:M122"/>
    <mergeCell ref="N117:N122"/>
    <mergeCell ref="A123:C123"/>
    <mergeCell ref="A124:C124"/>
    <mergeCell ref="K125:M125"/>
    <mergeCell ref="A126:A135"/>
    <mergeCell ref="K126:K135"/>
    <mergeCell ref="L126:L135"/>
    <mergeCell ref="M126:M135"/>
    <mergeCell ref="N126:N135"/>
    <mergeCell ref="K75:K81"/>
    <mergeCell ref="L75:L81"/>
    <mergeCell ref="M75:M81"/>
    <mergeCell ref="N75:N81"/>
    <mergeCell ref="A77:A81"/>
    <mergeCell ref="A82:C82"/>
    <mergeCell ref="A83:C83"/>
    <mergeCell ref="K84:M84"/>
    <mergeCell ref="A85:A94"/>
    <mergeCell ref="K85:K94"/>
    <mergeCell ref="L85:L94"/>
    <mergeCell ref="M85:M94"/>
    <mergeCell ref="N85:N94"/>
    <mergeCell ref="M44:M53"/>
    <mergeCell ref="N44:N53"/>
    <mergeCell ref="A54:C54"/>
    <mergeCell ref="A55:A63"/>
    <mergeCell ref="K55:K63"/>
    <mergeCell ref="L55:L63"/>
    <mergeCell ref="M55:M63"/>
    <mergeCell ref="N55:N63"/>
    <mergeCell ref="A64:C64"/>
    <mergeCell ref="M24:M32"/>
    <mergeCell ref="N24:N32"/>
    <mergeCell ref="A27:A32"/>
    <mergeCell ref="A33:C33"/>
    <mergeCell ref="A34:A40"/>
    <mergeCell ref="K34:K40"/>
    <mergeCell ref="L34:L40"/>
    <mergeCell ref="M34:M40"/>
    <mergeCell ref="N34:N40"/>
    <mergeCell ref="M3:M12"/>
    <mergeCell ref="N3:N12"/>
    <mergeCell ref="A13:C13"/>
    <mergeCell ref="A14:A22"/>
    <mergeCell ref="K14:K22"/>
    <mergeCell ref="L14:L22"/>
    <mergeCell ref="M14:M22"/>
    <mergeCell ref="N14:N22"/>
    <mergeCell ref="A23:C23"/>
    <mergeCell ref="A1:N1"/>
    <mergeCell ref="K2:M2"/>
    <mergeCell ref="A3:A12"/>
    <mergeCell ref="K3:K12"/>
    <mergeCell ref="L3:L12"/>
    <mergeCell ref="A24:A26"/>
    <mergeCell ref="K24:K32"/>
    <mergeCell ref="L24:L32"/>
    <mergeCell ref="A41:C41"/>
    <mergeCell ref="A42:C42"/>
    <mergeCell ref="K43:M43"/>
    <mergeCell ref="A44:A53"/>
    <mergeCell ref="K44:K53"/>
    <mergeCell ref="L44:L53"/>
    <mergeCell ref="A65:A73"/>
    <mergeCell ref="K65:K73"/>
    <mergeCell ref="L65:L73"/>
    <mergeCell ref="M65:M73"/>
    <mergeCell ref="N65:N73"/>
    <mergeCell ref="A74:C74"/>
    <mergeCell ref="A75:A76"/>
    <mergeCell ref="A95:C95"/>
    <mergeCell ref="A96:A101"/>
    <mergeCell ref="K96:K104"/>
    <mergeCell ref="L96:L104"/>
    <mergeCell ref="M96:M104"/>
    <mergeCell ref="N96:N104"/>
    <mergeCell ref="A102:A104"/>
    <mergeCell ref="A105:C105"/>
    <mergeCell ref="A106:A110"/>
    <mergeCell ref="K106:K115"/>
    <mergeCell ref="L106:L115"/>
    <mergeCell ref="M106:M115"/>
    <mergeCell ref="N106:N115"/>
    <mergeCell ref="A111:A115"/>
    <mergeCell ref="A116:C116"/>
    <mergeCell ref="A117:A122"/>
    <mergeCell ref="K117:K122"/>
    <mergeCell ref="A136:C136"/>
    <mergeCell ref="A137:A138"/>
    <mergeCell ref="K137:K145"/>
    <mergeCell ref="L137:L145"/>
    <mergeCell ref="M137:M145"/>
    <mergeCell ref="N137:N145"/>
    <mergeCell ref="A139:A145"/>
    <mergeCell ref="A146:C146"/>
    <mergeCell ref="A162:C162"/>
    <mergeCell ref="A163:C163"/>
    <mergeCell ref="K164:M164"/>
    <mergeCell ref="A165:A173"/>
    <mergeCell ref="K165:K173"/>
    <mergeCell ref="L165:L173"/>
    <mergeCell ref="M165:M173"/>
    <mergeCell ref="N165:N173"/>
    <mergeCell ref="A174:C174"/>
    <mergeCell ref="A175:A182"/>
    <mergeCell ref="K175:K182"/>
    <mergeCell ref="L175:L182"/>
    <mergeCell ref="M175:M182"/>
    <mergeCell ref="N175:N182"/>
    <mergeCell ref="A183:C183"/>
    <mergeCell ref="A184:C184"/>
    <mergeCell ref="A185:C185"/>
    <mergeCell ref="A188:N188"/>
    <mergeCell ref="K189:M189"/>
    <mergeCell ref="K190:K195"/>
    <mergeCell ref="L190:L195"/>
    <mergeCell ref="M190:M195"/>
    <mergeCell ref="N190:N195"/>
    <mergeCell ref="A196:C196"/>
    <mergeCell ref="K197:K202"/>
    <mergeCell ref="L197:L202"/>
    <mergeCell ref="M197:M202"/>
    <mergeCell ref="N197:N202"/>
    <mergeCell ref="A203:C203"/>
    <mergeCell ref="A204:C204"/>
    <mergeCell ref="K206:M206"/>
    <mergeCell ref="K207:K213"/>
    <mergeCell ref="L207:L213"/>
    <mergeCell ref="M207:M213"/>
    <mergeCell ref="N207:N213"/>
    <mergeCell ref="G208:G209"/>
    <mergeCell ref="A214:C214"/>
    <mergeCell ref="A215:C215"/>
  </mergeCells>
  <phoneticPr fontId="3" type="noConversion"/>
  <pageMargins left="0.7" right="0.38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2017-10-10T12:34:47Z</dcterms:modified>
</cp:coreProperties>
</file>